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7020"/>
  </bookViews>
  <sheets>
    <sheet name="ANTICIPO FINANC. GASTOS OPER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</calcChain>
</file>

<file path=xl/sharedStrings.xml><?xml version="1.0" encoding="utf-8"?>
<sst xmlns="http://schemas.openxmlformats.org/spreadsheetml/2006/main" count="43" uniqueCount="36">
  <si>
    <t>Cuenta Bancaria No: 240-016850-9</t>
  </si>
  <si>
    <t>Balance Inicial:4,947337.28</t>
  </si>
  <si>
    <t>Fecha</t>
  </si>
  <si>
    <t>No. Ck/Transf</t>
  </si>
  <si>
    <t>Descripción</t>
  </si>
  <si>
    <t>Débito</t>
  </si>
  <si>
    <t>Crédito</t>
  </si>
  <si>
    <t>Balance</t>
  </si>
  <si>
    <t>DEPOSITO EN BANCO</t>
  </si>
  <si>
    <t>NOTAS DE DEBITO</t>
  </si>
  <si>
    <t>CHEQUE #1220</t>
  </si>
  <si>
    <t>CHEQUE #1221</t>
  </si>
  <si>
    <t>CHEQUE #1222</t>
  </si>
  <si>
    <t>CHEQUE #1223</t>
  </si>
  <si>
    <t>CHEQUE #1224</t>
  </si>
  <si>
    <t>CHEQUE #1225</t>
  </si>
  <si>
    <t>CHEQUE #1226</t>
  </si>
  <si>
    <t>Totales</t>
  </si>
  <si>
    <t>ALQUILER DEL LOCAL QUE ALOJA LA ESCUELA BÁSICA "FRANCISCO FLORENTINO DUVERGE", DISTRITO EDUCATIVO 04-04, UBICADO EN LA C/ PRINCIPAL, BRISA DEL PINO, KM 45, FRENTE A LOS ARBOLITOS, MUNICIPIO VILLA ALTAGRACIA, PROVINCIA SAN CRISTÓBAL, CORRESP. AL MES DE AGOSTO/2016, SEGÚN CONTRATO # 1108/2019, SEGÚN OFICIO # 526/2016.</t>
  </si>
  <si>
    <t>REPOSICIÓN FONDO ROTATORIO, ASIGNADO A JORNADA ESCOLAR EXTENDIDA, SEGÚN OFICIO #212/2016, RECIBOS 576 AL 642 ANEXO.  *TRANSFERIR A LA CUENTA DEL BENEFICIARIO.*</t>
  </si>
  <si>
    <t>REPOSICIÓN FONDO  DE CAJA CHICA, ASIGNADO AL VICEMINISTERIO DE GESTIÓN Y DESCENTRALIZACIÓN EDUCATIVA, SEGÚN OFICIO #776/2016, RECIBOS 491 AL 541 ANEXOS, *TRANSFERIR A LA CUENTA DEL BENEFICIARIO. *</t>
  </si>
  <si>
    <t>ALQULER DEL LOCAL QUE ALOJA LA ESCUELA BÁSICA "FRANCISCO FLORENTINO DUVERGE", DISTRITO EDUCATIVO 04-04, UBICADO EN LA C/ PRINCIPAL, BRISA DEL PINO, KM 45, FRENTE A LOS ARBOLITOS, MUNICIPIO VILLA ALTAGRACIA, PROVINCIA SAN CRISTÓBAL, CORRESP. A LOS MESES DESDE EL 01 DE  SEPTIEMBRE  2015 AL 30  DE  JULIO  2016, SEGÚN CONTRATO # 1108/2009, OFICIO # 505/2016.</t>
  </si>
  <si>
    <t>Dep.Banco(COPIA SEGÚN BANRESERVAS,SOB.CK.1068,PGO.VIÁTICOS )</t>
  </si>
  <si>
    <t>PAGO DE VIÁTICOS  PARA EL PERSONAL QUE  ESTUVO PARTICIPANDO EN LOS TALLERES DE INDUCCION A LOS DIRECTORES DE LOS  NIVELES PRIMARIOS  Y SECUNDARIOS,  POR DOS DIAS EN LAS 18 REGIONALES EDUCATIVAS DIVIDIDAS POR EJES, DURANTE LOS DIAS  DEL 19 AL 20 DE DICIEMBRE DEL 2016, SEGÚN OFICIO#298/2016.</t>
  </si>
  <si>
    <t>PAGO DE VIÁTICOS POR VIAJES LOS DIAS 11/01/2017 HASTA EL 09/02/2017, A LAS REGIONALES EDUCATIVAS 07, 08, 09, 11 Y 14, PARA LA REALIZACIÓN DE UN  LEVANTAMIENTO AL PERSONAL QUE LABORA EN LOS DIFERENTES DISTRITOS EDUCATIVOS COMO GUARDIANES, VIGILANTES, PORTEROS Y SERENOS, SEGÚN OFICIO # 026/2017.</t>
  </si>
  <si>
    <t>PAGO DE VIÁTICOS POR VIAJES LOS DIAS 11/01/2017 HASTA EL 10/02/2017, A LAS REGIONALES EDUCATIVAS 05, 06, 12, 16 Y 17, PARA LA REALIZACIÓN DE UN  LEVANTAMIENTO AL PERSONAL QUE LABORA EN LOS DIFERENTES DISTRITOS EDUCATIVOS COMO GUARDIANES, VIGILANTES, PORTEROS Y SERENOS, SEGÚN OFICIO # 025/2017.</t>
  </si>
  <si>
    <t>PAGO DE VIÁTICOS PARA EL PERSONAL QUE VIAJARA A LAS REGIONALES EDUCATIVAS 01,02,03,04,13 Y 18, PARA LA REALIZACIÓN DE UN LEVANTAMIENTO AL PERSONAL QUE LABORA EN LOS DIFERENTES DISTRITOS EDUCATIVOS COMO GUARDIANES, VIGILANTES, PORTEROS Y SERENOS, EN FECHA 1O DE ENERO HASTA EL 16 DE FEBRERO DEL AÑO 2017, SEGÚN OFICIO # 024/2017.</t>
  </si>
  <si>
    <t>COMBUSTIBLES POR VIAJE LOS DIAS 11/01/2017 HASTA EL 10/02/2017, A LAS REGIONALES EDUCATIVAS 05, 06, 12, 16 Y 17, PARA LA REALIZACIÓN DE UN  LEVANTAMIENTO AL PERSONAL QUE LABORA EN LOS DIFERENTES DISTRITOS EDUCATIVOS COMO GUARDIANES, VIGILANTES, PORTEROS Y SERENOS, SEGÚN OFICIO # 025/2017.</t>
  </si>
  <si>
    <t>PAGO DE COMBUSTIBLE PARA EL PERSONAL QUE VIAJARA A LAS REGIONALES EDUCATIVAS 01,02,03,04,13 Y 18, PARA LA REALIZACIÓN DE UN LEVANTAMIENTO AL PERSONAL QUE LABORA EN LOS DIFERENTES DISTRITOS EDUCATIVOS COMO GUARDIANES, VIGILANTES, PORTEROS Y SERENOS, EN FECHA 1O DE ENERO HASTA EL 16 DE FEBRERO DEL AÑO 2017, SEGÚN OFICIO # 024/2017.</t>
  </si>
  <si>
    <t>COMBUSTIBLES POR VIAJE LOS DIAS 11/01/2017 HASTA EL 09/02/2017, A LAS REGIONALES EDUCATIVAS 07, 08, 09, 11 Y 14, PARA LA REALIZACIÓN DE UN  LEVANTAMIENTO AL PERSONAL QUE LABORA EN LOS DIFERENTES DISTRITOS EDUCATIVOS COMO GUARDIANES, VIGILANTES, PORTEROS Y SERENOS, SEGÚN OFICIO # 026/2017.</t>
  </si>
  <si>
    <t>AUMENTO DEL FONDO LIQUIDABLE, ASIGNADO AL VICEMINISTERIO DE ASUNTOS TÉCNICOS Y PEDAGÓGICOS  DE ESTE MINISTERIO  DE EDUCACIÓN, DE (RD$150,000 A 500,000),  SEGÚN OFICIO VSTP #387/2016.
NOTA:  ESTE AUMENTO  CONTRIBUIRA AL LOGRO DE LOS OBJETIVOS Y LAS ACTIVIDADES QUE REALIZAREMOS EN LOS TALLERES Y SOCIALIZACIÓN EN TODO EL AMBITO DEL AREA TECNICA Y PEDAGÓGICA, SERVICIOS DE REFRIGERIOS, PANELISTAS Y MATERIALES GASTABLES UTILIZADOS EN ESTAS ACTIVIDADES, ASI COMO PAGO DE VIÁTICOS, COMBUSTIBLES Y PEAJES EN SUPERVISIONES Y VISITAS QUE SE REALIZAN A NIVEL NACIONAL.</t>
  </si>
  <si>
    <t>REPOSICIÓN FONDO DE CAJA CHICA, ASIGNADO A LA OFICINA DE SUPERVISIÓN EVALUACION Y CONTROL DE ESTE MINERD, SEGÚN OFICIO #037/2016, RECIBOS 249  HASTA 294 ANEXOS.</t>
  </si>
  <si>
    <t>PAGO DE VIÁTICOS  Y COMBUSTIBLE AL PERSONAL DE JORNADA ESCOLAR EXTENDIDA, QUE PARTICIPARON EN LA SUPERVISIÓN DE LOS CENTROS EDUCATIVOS DE JORNADA EXCOLAR EXTENDIDA, EN LAS REGIONALES 05 SAN PEDRO DE MACORÍS Y 12 HIGUEY, DURANTE LOS DIAS DEL 05  DE ABRIL AL 11 DE MAYO DEL 2016, SEGÚN OFICIO#66/2016.</t>
  </si>
  <si>
    <t>COMISIÓN POR MANEJO BANCARIO</t>
  </si>
  <si>
    <t xml:space="preserve">COMISIÓN BANCO CENTRAL 0.15% SEGÚN ESTADO BANCARIO </t>
  </si>
  <si>
    <t>COMISIÓN POR MANEJO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</si>
</sst>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14" fontId="4" fillId="0" borderId="6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wrapText="1"/>
    </xf>
    <xf numFmtId="164" fontId="4" fillId="0" borderId="6" xfId="2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14" fontId="4" fillId="0" borderId="6" xfId="3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wrapText="1"/>
    </xf>
    <xf numFmtId="0" fontId="3" fillId="0" borderId="6" xfId="0" applyFont="1" applyFill="1" applyBorder="1"/>
    <xf numFmtId="4" fontId="2" fillId="0" borderId="6" xfId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4">
    <cellStyle name="Millares 177" xfId="2"/>
    <cellStyle name="Normal" xfId="0" builtinId="0"/>
    <cellStyle name="Normal 10 2" xfId="1"/>
    <cellStyle name="Normal 1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tabSelected="1" topLeftCell="B1" workbookViewId="0">
      <selection activeCell="B26" sqref="A26:XFD28"/>
    </sheetView>
  </sheetViews>
  <sheetFormatPr baseColWidth="10" defaultRowHeight="15" x14ac:dyDescent="0.25"/>
  <cols>
    <col min="1" max="1" width="1.7109375" style="16" customWidth="1"/>
    <col min="2" max="2" width="11.28515625" style="16" customWidth="1"/>
    <col min="3" max="3" width="26" style="16" bestFit="1" customWidth="1"/>
    <col min="4" max="4" width="40.42578125" style="16" bestFit="1" customWidth="1"/>
    <col min="5" max="5" width="14.7109375" style="16" customWidth="1"/>
    <col min="6" max="6" width="15.7109375" style="16" customWidth="1"/>
    <col min="7" max="7" width="17.7109375" style="16" customWidth="1"/>
  </cols>
  <sheetData>
    <row r="1" spans="1:7" ht="16.5" x14ac:dyDescent="0.25">
      <c r="A1" s="19"/>
      <c r="B1" s="22" t="s">
        <v>0</v>
      </c>
      <c r="C1" s="23"/>
      <c r="D1" s="23"/>
      <c r="E1" s="23"/>
      <c r="F1" s="23"/>
      <c r="G1" s="24"/>
    </row>
    <row r="2" spans="1:7" ht="16.5" x14ac:dyDescent="0.25">
      <c r="A2" s="20"/>
      <c r="B2" s="22"/>
      <c r="C2" s="23"/>
      <c r="D2" s="24"/>
      <c r="E2" s="22" t="s">
        <v>1</v>
      </c>
      <c r="F2" s="24"/>
      <c r="G2" s="1"/>
    </row>
    <row r="3" spans="1:7" ht="16.5" x14ac:dyDescent="0.25">
      <c r="A3" s="21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 s="2"/>
      <c r="B4" s="3"/>
      <c r="C4" s="2"/>
      <c r="D4" s="2"/>
      <c r="E4" s="2"/>
      <c r="F4" s="2"/>
      <c r="G4" s="4">
        <v>4947337.28</v>
      </c>
    </row>
    <row r="5" spans="1:7" ht="24.75" x14ac:dyDescent="0.25">
      <c r="A5" s="2"/>
      <c r="B5" s="5">
        <v>42741</v>
      </c>
      <c r="C5" s="6" t="s">
        <v>8</v>
      </c>
      <c r="D5" s="7" t="s">
        <v>22</v>
      </c>
      <c r="E5" s="8">
        <v>86750</v>
      </c>
      <c r="F5" s="9"/>
      <c r="G5" s="9">
        <f>+G4+E5-F5</f>
        <v>5034087.28</v>
      </c>
    </row>
    <row r="6" spans="1:7" ht="96.75" x14ac:dyDescent="0.25">
      <c r="A6" s="2"/>
      <c r="B6" s="5">
        <v>42737</v>
      </c>
      <c r="C6" s="6" t="s">
        <v>9</v>
      </c>
      <c r="D6" s="7" t="s">
        <v>18</v>
      </c>
      <c r="E6" s="9"/>
      <c r="F6" s="8">
        <v>5400</v>
      </c>
      <c r="G6" s="9">
        <f t="shared" ref="G6:G21" si="0">+G5+E6-F6</f>
        <v>5028687.28</v>
      </c>
    </row>
    <row r="7" spans="1:7" ht="60.75" x14ac:dyDescent="0.25">
      <c r="A7" s="2"/>
      <c r="B7" s="5">
        <v>42737</v>
      </c>
      <c r="C7" s="6" t="s">
        <v>9</v>
      </c>
      <c r="D7" s="7" t="s">
        <v>20</v>
      </c>
      <c r="E7" s="9"/>
      <c r="F7" s="8">
        <v>17531.36</v>
      </c>
      <c r="G7" s="9">
        <f t="shared" si="0"/>
        <v>5011155.92</v>
      </c>
    </row>
    <row r="8" spans="1:7" ht="48.75" x14ac:dyDescent="0.25">
      <c r="A8" s="2"/>
      <c r="B8" s="5">
        <v>42737</v>
      </c>
      <c r="C8" s="6" t="s">
        <v>9</v>
      </c>
      <c r="D8" s="7" t="s">
        <v>19</v>
      </c>
      <c r="E8" s="9"/>
      <c r="F8" s="8">
        <v>399583.5</v>
      </c>
      <c r="G8" s="9">
        <f t="shared" si="0"/>
        <v>4611572.42</v>
      </c>
    </row>
    <row r="9" spans="1:7" ht="96.75" x14ac:dyDescent="0.25">
      <c r="A9" s="2"/>
      <c r="B9" s="5">
        <v>42737</v>
      </c>
      <c r="C9" s="6" t="s">
        <v>9</v>
      </c>
      <c r="D9" s="7" t="s">
        <v>21</v>
      </c>
      <c r="E9" s="9"/>
      <c r="F9" s="8">
        <v>59400</v>
      </c>
      <c r="G9" s="9">
        <f t="shared" si="0"/>
        <v>4552172.42</v>
      </c>
    </row>
    <row r="10" spans="1:7" ht="84.75" x14ac:dyDescent="0.25">
      <c r="A10" s="2"/>
      <c r="B10" s="5">
        <v>42758</v>
      </c>
      <c r="C10" s="6" t="s">
        <v>9</v>
      </c>
      <c r="D10" s="7" t="s">
        <v>24</v>
      </c>
      <c r="E10" s="9"/>
      <c r="F10" s="8">
        <v>785400</v>
      </c>
      <c r="G10" s="9">
        <f t="shared" si="0"/>
        <v>3766772.42</v>
      </c>
    </row>
    <row r="11" spans="1:7" ht="84.75" x14ac:dyDescent="0.25">
      <c r="A11" s="2"/>
      <c r="B11" s="5">
        <v>42758</v>
      </c>
      <c r="C11" s="6" t="s">
        <v>9</v>
      </c>
      <c r="D11" s="7" t="s">
        <v>25</v>
      </c>
      <c r="E11" s="9"/>
      <c r="F11" s="8">
        <v>815400</v>
      </c>
      <c r="G11" s="9">
        <f t="shared" si="0"/>
        <v>2951372.42</v>
      </c>
    </row>
    <row r="12" spans="1:7" ht="96.75" x14ac:dyDescent="0.25">
      <c r="A12" s="2"/>
      <c r="B12" s="5">
        <v>42758</v>
      </c>
      <c r="C12" s="6" t="s">
        <v>9</v>
      </c>
      <c r="D12" s="7" t="s">
        <v>26</v>
      </c>
      <c r="E12" s="9"/>
      <c r="F12" s="8">
        <v>860400</v>
      </c>
      <c r="G12" s="9">
        <f t="shared" si="0"/>
        <v>2090972.42</v>
      </c>
    </row>
    <row r="13" spans="1:7" ht="84.75" x14ac:dyDescent="0.25">
      <c r="A13" s="2"/>
      <c r="B13" s="5">
        <v>42753</v>
      </c>
      <c r="C13" s="3" t="s">
        <v>10</v>
      </c>
      <c r="D13" s="10" t="s">
        <v>27</v>
      </c>
      <c r="E13" s="9"/>
      <c r="F13" s="8">
        <v>24598.42</v>
      </c>
      <c r="G13" s="9">
        <f t="shared" si="0"/>
        <v>2066374</v>
      </c>
    </row>
    <row r="14" spans="1:7" ht="96.75" x14ac:dyDescent="0.25">
      <c r="A14" s="2"/>
      <c r="B14" s="5">
        <v>42753</v>
      </c>
      <c r="C14" s="3" t="s">
        <v>11</v>
      </c>
      <c r="D14" s="10" t="s">
        <v>28</v>
      </c>
      <c r="E14" s="9"/>
      <c r="F14" s="8">
        <v>33842</v>
      </c>
      <c r="G14" s="9">
        <f t="shared" si="0"/>
        <v>2032532</v>
      </c>
    </row>
    <row r="15" spans="1:7" ht="84.75" x14ac:dyDescent="0.25">
      <c r="A15" s="2"/>
      <c r="B15" s="5">
        <v>42753</v>
      </c>
      <c r="C15" s="3" t="s">
        <v>12</v>
      </c>
      <c r="D15" s="10" t="s">
        <v>29</v>
      </c>
      <c r="E15" s="9"/>
      <c r="F15" s="8">
        <v>62106</v>
      </c>
      <c r="G15" s="9">
        <f t="shared" si="0"/>
        <v>1970426</v>
      </c>
    </row>
    <row r="16" spans="1:7" ht="192.75" x14ac:dyDescent="0.25">
      <c r="A16" s="2"/>
      <c r="B16" s="5">
        <v>42761</v>
      </c>
      <c r="C16" s="3" t="s">
        <v>13</v>
      </c>
      <c r="D16" s="10" t="s">
        <v>30</v>
      </c>
      <c r="E16" s="9"/>
      <c r="F16" s="8">
        <v>350000</v>
      </c>
      <c r="G16" s="9">
        <f t="shared" si="0"/>
        <v>1620426</v>
      </c>
    </row>
    <row r="17" spans="1:7" ht="48.75" x14ac:dyDescent="0.25">
      <c r="A17" s="2"/>
      <c r="B17" s="5">
        <v>42761</v>
      </c>
      <c r="C17" s="3" t="s">
        <v>14</v>
      </c>
      <c r="D17" s="10" t="s">
        <v>31</v>
      </c>
      <c r="E17" s="9"/>
      <c r="F17" s="8">
        <v>13961.56</v>
      </c>
      <c r="G17" s="9">
        <f t="shared" si="0"/>
        <v>1606464.44</v>
      </c>
    </row>
    <row r="18" spans="1:7" ht="84.75" x14ac:dyDescent="0.25">
      <c r="A18" s="2"/>
      <c r="B18" s="5">
        <v>42766</v>
      </c>
      <c r="C18" s="3" t="s">
        <v>15</v>
      </c>
      <c r="D18" s="10" t="s">
        <v>23</v>
      </c>
      <c r="E18" s="9"/>
      <c r="F18" s="8">
        <v>31333.21</v>
      </c>
      <c r="G18" s="9">
        <f t="shared" si="0"/>
        <v>1575131.23</v>
      </c>
    </row>
    <row r="19" spans="1:7" ht="84.75" x14ac:dyDescent="0.25">
      <c r="A19" s="2"/>
      <c r="B19" s="5">
        <v>42766</v>
      </c>
      <c r="C19" s="3" t="s">
        <v>16</v>
      </c>
      <c r="D19" s="10" t="s">
        <v>32</v>
      </c>
      <c r="E19" s="9"/>
      <c r="F19" s="8">
        <v>21740</v>
      </c>
      <c r="G19" s="9">
        <f t="shared" si="0"/>
        <v>1553391.23</v>
      </c>
    </row>
    <row r="20" spans="1:7" ht="24.75" x14ac:dyDescent="0.25">
      <c r="A20" s="2"/>
      <c r="B20" s="11">
        <v>42766</v>
      </c>
      <c r="C20" s="12" t="s">
        <v>33</v>
      </c>
      <c r="D20" s="13" t="s">
        <v>34</v>
      </c>
      <c r="E20" s="9"/>
      <c r="F20" s="8">
        <v>7070.5</v>
      </c>
      <c r="G20" s="9">
        <f t="shared" si="0"/>
        <v>1546320.73</v>
      </c>
    </row>
    <row r="21" spans="1:7" x14ac:dyDescent="0.25">
      <c r="A21" s="2"/>
      <c r="B21" s="11">
        <v>42766</v>
      </c>
      <c r="C21" s="12" t="s">
        <v>33</v>
      </c>
      <c r="D21" s="10" t="s">
        <v>35</v>
      </c>
      <c r="E21" s="9"/>
      <c r="F21" s="8">
        <v>175</v>
      </c>
      <c r="G21" s="9">
        <f t="shared" si="0"/>
        <v>1546145.73</v>
      </c>
    </row>
    <row r="22" spans="1:7" ht="16.5" x14ac:dyDescent="0.3">
      <c r="A22" s="25" t="s">
        <v>17</v>
      </c>
      <c r="B22" s="26"/>
      <c r="C22" s="26"/>
      <c r="D22" s="27"/>
      <c r="E22" s="14"/>
      <c r="F22" s="14"/>
      <c r="G22" s="15">
        <f>+G21</f>
        <v>1546145.73</v>
      </c>
    </row>
    <row r="28" spans="1:7" x14ac:dyDescent="0.25">
      <c r="B28" s="17"/>
    </row>
    <row r="30" spans="1:7" x14ac:dyDescent="0.25">
      <c r="B30" s="18"/>
    </row>
  </sheetData>
  <mergeCells count="5">
    <mergeCell ref="A1:A3"/>
    <mergeCell ref="B1:G1"/>
    <mergeCell ref="B2:D2"/>
    <mergeCell ref="E2:F2"/>
    <mergeCell ref="A22:D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c053d35-112f-42dc-90f4-e56ad6773acf">8</A_x00f1_o>
    <Cuenta_x0020_Ingreso_x0020_Egresos xmlns="5c053d35-112f-42dc-90f4-e56ad6773acf">23</Cuenta_x0020_Ingreso_x0020_Egresos>
    <Mes xmlns="5c053d35-112f-42dc-90f4-e56ad6773acf">1</Mes>
    <Fecha xmlns="5c053d35-112f-42dc-90f4-e56ad6773acf">2017-01-31T06:00:00+00:00</Fecha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D5A88E37-02C6-44C9-B9AB-EDB1ADFB44A9}"/>
</file>

<file path=customXml/itemProps2.xml><?xml version="1.0" encoding="utf-8"?>
<ds:datastoreItem xmlns:ds="http://schemas.openxmlformats.org/officeDocument/2006/customXml" ds:itemID="{05899C27-146A-4822-BBF7-CB75DBE06B06}"/>
</file>

<file path=customXml/itemProps3.xml><?xml version="1.0" encoding="utf-8"?>
<ds:datastoreItem xmlns:ds="http://schemas.openxmlformats.org/officeDocument/2006/customXml" ds:itemID="{ED6DEC52-757A-4F01-BBBD-DE12D5599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ANTICIPO FINANC. GASTOS OPERATI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2017-02-21T14:13:07Z</dcterms:created>
  <dcterms:modified xsi:type="dcterms:W3CDTF">2017-02-21T17:34:23Z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