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a.mata\Desktop\OAI 2024\"/>
    </mc:Choice>
  </mc:AlternateContent>
  <xr:revisionPtr revIDLastSave="0" documentId="13_ncr:1_{DA49163B-9269-4D1B-A469-20DFDE7C5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on 2023 revisado" sheetId="1" r:id="rId1"/>
    <sheet name="Hoja1" sheetId="2" r:id="rId2"/>
  </sheets>
  <definedNames>
    <definedName name="_xlnm.Print_Area" localSheetId="0">'Programacion 2023 revisado'!$A$1:$AK$57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4" i="1" l="1"/>
  <c r="U30" i="1" l="1"/>
  <c r="U27" i="1"/>
  <c r="U26" i="1"/>
  <c r="U25" i="1"/>
  <c r="U24" i="1"/>
  <c r="U22" i="1"/>
  <c r="U21" i="1"/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<sst xmlns="http://schemas.openxmlformats.org/spreadsheetml/2006/main" count="191" uniqueCount="118">
  <si>
    <t>Matriz de programación físico-financiera 2023</t>
  </si>
  <si>
    <t>Capítulo</t>
  </si>
  <si>
    <t>0206</t>
  </si>
  <si>
    <t>MINISTERIO DE EDUCACIÓN</t>
  </si>
  <si>
    <t>Subcapítulo</t>
  </si>
  <si>
    <t>01</t>
  </si>
  <si>
    <t>Unidad Ejecutora</t>
  </si>
  <si>
    <t>0001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</si>
  <si>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</si>
  <si>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</si>
  <si>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</si>
  <si>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</si>
  <si>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</si>
  <si>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</si>
  <si>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</si>
  <si>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Presupuesto  formulado 2023</t>
  </si>
  <si>
    <t>Meta Formulada 2023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</si>
  <si>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</si>
  <si>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</si>
  <si>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</si>
  <si>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</si>
  <si>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</si>
  <si>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>2do. Trimestre 
Abril-Junio</t>
  </si>
  <si>
    <t>3er. Trimestre 
Julio-Septiembre</t>
  </si>
  <si>
    <t>4to. Trimestre 
Octubre-Noviembre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</si>
  <si>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</si>
  <si>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</si>
  <si>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</si>
  <si>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</si>
  <si>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</si>
  <si>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</si>
  <si>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</si>
  <si>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</si>
  <si>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</si>
  <si>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</si>
  <si>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01- Actividades Centrales.</t>
  </si>
  <si>
    <t>6958-N Acciones que no generan producción.</t>
  </si>
  <si>
    <t>N/A</t>
  </si>
  <si>
    <t>03- Actividades Comunes a los programas 13, 14, 19 y 23</t>
  </si>
  <si>
    <t>Acciones que no generan producción P03</t>
  </si>
  <si>
    <t>11- Servicios Técnicos Pedagógicos.</t>
  </si>
  <si>
    <t xml:space="preserve">6846- Familia y la comunidad con espacio para la participación funcionando en el sistema educativo.                    </t>
  </si>
  <si>
    <t>Familias y comunidades</t>
  </si>
  <si>
    <t>Personas</t>
  </si>
  <si>
    <t>7035-N Acciones que no generan producción.</t>
  </si>
  <si>
    <t>13- Servicios de educación primaria para niños y niñas de 6-11 años.</t>
  </si>
  <si>
    <t>7077-N- Acciones comunes.</t>
  </si>
  <si>
    <t>5898-S  Niños y Niñas Reciben Servicio Educativo en el Nivel primario del 1er. Ciclo.</t>
  </si>
  <si>
    <t>Niños y niñas de 6 a 8 años</t>
  </si>
  <si>
    <t>Niños/niñas</t>
  </si>
  <si>
    <t xml:space="preserve">5900-S  Niños y Niñas Reciben Servicio Educativo en el Nivel primario del 2do. Ciclo. </t>
  </si>
  <si>
    <t>Niños y niñas de 9 a 11 años</t>
  </si>
  <si>
    <t>14- Servicios de educación secundaria para niños (as) y adolescentes de 12-17 años.</t>
  </si>
  <si>
    <t>7109 - Acciones comunes.</t>
  </si>
  <si>
    <t xml:space="preserve">5924-S- Niños, Niñas y Adolescentes reciben servicio educativo en el primer ciclo de Educación Secundaria. </t>
  </si>
  <si>
    <t>Niños y adolescentes de 12 a 14 años</t>
  </si>
  <si>
    <t>5928-S-Adolescentes reciben servicio de educativo en el Segundo Ciclo de Educación Secundaria - Modalidad Académica.</t>
  </si>
  <si>
    <t>Adolescentes de 15 a 17 años</t>
  </si>
  <si>
    <t>Adolescentes</t>
  </si>
  <si>
    <t xml:space="preserve">5929-S-Adolescentes reciben servicio de educativo en el segundo ciclo de educación secundaria - Modalidad Técnica Profesional. </t>
  </si>
  <si>
    <t>5931-s- Adolescentes reciben servicio de educativo en el Segundo ciclo de Educacion Secundaria - Modalidad Artes.</t>
  </si>
  <si>
    <t>15- Servicios de educación de adultos-incluye adolescentes y jóvenes mayores de 14 años.</t>
  </si>
  <si>
    <t>6961 - Acciones comunes.</t>
  </si>
  <si>
    <t>5920- Adolescentes de 14 años o Más, Jóvenes y Adultos reciben Educación Básica de Adultos.</t>
  </si>
  <si>
    <t>Adolescentes, jóvenes y adultos de 14 años o más</t>
  </si>
  <si>
    <t>Adolescentes, jóvenes y adultos</t>
  </si>
  <si>
    <t>6504-Adolescentes de 14 años o Más, Jóvenes y Adultos reciben Educación secundaria de Adultos.</t>
  </si>
  <si>
    <t>Adultos de 14 años o más</t>
  </si>
  <si>
    <t>Adultos</t>
  </si>
  <si>
    <t>Personas jóvenes y adultas de 14 años</t>
  </si>
  <si>
    <t>17- Instalaciones escolares seguras, inclusivas y sostenibles.</t>
  </si>
  <si>
    <t>7108 - Acciones comunes.</t>
  </si>
  <si>
    <t>Número de aulas</t>
  </si>
  <si>
    <t>Aulas</t>
  </si>
  <si>
    <t>Número de estancias</t>
  </si>
  <si>
    <t>Estancias</t>
  </si>
  <si>
    <t>Construcción y ampliación de planteles escolares para el nivel inicial en la provincia Hermanas Mirabal</t>
  </si>
  <si>
    <t>programado durante la ejecución</t>
  </si>
  <si>
    <t>no presenta meta física para 2023</t>
  </si>
  <si>
    <t>Construcción y ampliación de planteles escolares para el nivel inicial en la provincia Monte Cristi</t>
  </si>
  <si>
    <t>Construcción y ampliación de planteles escolares para el nivel inicial en la provincia Espaillat</t>
  </si>
  <si>
    <t>Construcción y ampliación de planteles escolares para el nivel inicial en la provincia La Vega</t>
  </si>
  <si>
    <t>Construcción y ampliación de planteles escolares para el nivel inicial en la provincia Elías Piña</t>
  </si>
  <si>
    <t>Construcción y ampliación de planteles escolares para el nivel inicial en la provincia Bahoruco</t>
  </si>
  <si>
    <t>Construcción y ampliación de planteles escolares para el nivel inicial en la provincia Monte Plata</t>
  </si>
  <si>
    <t>Construcción y ampliación de planteles escolares para el nivel inicial en la provincia Santo Domingo</t>
  </si>
  <si>
    <t>Construcción y ampliación de planteles escolares para el nivel inicial en la provincia Peravia</t>
  </si>
  <si>
    <t>Construcción y ampliación de planteles escolares para el nivel inicial en la provincia La Altagracia</t>
  </si>
  <si>
    <t>Construcción y ampliación de planteles escolares para el nivel inicial en la provincia Puerto Plata</t>
  </si>
  <si>
    <t>18- Formación y Desarrollo de la Carrera Docente.</t>
  </si>
  <si>
    <t>6855-S- Docentes de Carrera Certificados para los Servicios Educativos de Inicial, preprimaria, Primaria, Secundaria y Subsistemas.</t>
  </si>
  <si>
    <t>Docentes de carrera</t>
  </si>
  <si>
    <t>Docentes</t>
  </si>
  <si>
    <t>no pograma</t>
  </si>
  <si>
    <t>19- Servicios de educación especial para niños(as), adolescentes y jóvenes de 0-20 años.</t>
  </si>
  <si>
    <t>7046 - Acciones que no generan producción.</t>
  </si>
  <si>
    <t>Niños, Niñas, Adolescentes y Jóvenes Adultos entre 0 y 20 Años</t>
  </si>
  <si>
    <t xml:space="preserve">Niños, Niñas, Adolescentes y Jóvenes Adultos </t>
  </si>
  <si>
    <t>23- Servicio educativo del grado preprimario nivel inicial.</t>
  </si>
  <si>
    <t>7029 - Acciones comunes.</t>
  </si>
  <si>
    <t>5831-S- Niños y Niñas Reciben Servicio de Educación del 2do. Ciclo Nivel Inicial.</t>
  </si>
  <si>
    <t>Niños y niñas de 3-5 años</t>
  </si>
  <si>
    <t>Niños y niñas</t>
  </si>
  <si>
    <t>96-Deuda publica y otras operaciones financieras</t>
  </si>
  <si>
    <t>NA</t>
  </si>
  <si>
    <t>98 - Administración de contribuciones especiales.</t>
  </si>
  <si>
    <t>7079 - Acciones que no generan producción.</t>
  </si>
  <si>
    <t>99 - Administración de activos, pasivos y transferencias.</t>
  </si>
  <si>
    <t>7079 - Acciones que no generan produccion P99.</t>
  </si>
  <si>
    <t>Fuente. SIGEF</t>
  </si>
  <si>
    <t>Fecha de registro: 15/01/2024</t>
  </si>
  <si>
    <t>6506-Adolescentes de 14 años o Más, Jóvenes y Adultos reciben Educación laboral de adultos.</t>
  </si>
  <si>
    <t>6507-Adolescentes de 14 años o Más, Jóvenes y Adultos reciben Programas de Alfabetización.</t>
  </si>
  <si>
    <t>7441-S- Construcción y ampliación de Planteles Escolares (arrastre Sorteo 3).</t>
  </si>
  <si>
    <t>7442-S-Construcción y Ampliación de Planteles Escolares (arrastre Sorteo 4).</t>
  </si>
  <si>
    <t>7443-S- Construcción y Ampliación de Planteles Escolares (arrastre Sorteo 1 y 2).</t>
  </si>
  <si>
    <t>6359-S- Construcción y equipamiento de Estancias Infantiles.</t>
  </si>
  <si>
    <t>6510-Niños, Niñas, Adolescentes y Jóvenes Adultos entre 0 y 20 Años reciben Educación Especial.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</si>
</sst>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206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3" fontId="0" fillId="0" borderId="1" xfId="1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4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left" vertical="center" wrapText="1"/>
    </xf>
    <xf numFmtId="0" fontId="8" fillId="0" borderId="1" xfId="0" applyFont="1" applyBorder="1"/>
    <xf numFmtId="43" fontId="0" fillId="0" borderId="1" xfId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/>
    <xf numFmtId="10" fontId="5" fillId="0" borderId="0" xfId="2" applyNumberFormat="1" applyFont="1"/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3" fontId="8" fillId="0" borderId="1" xfId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0" xfId="0" applyFill="1"/>
    <xf numFmtId="0" fontId="10" fillId="2" borderId="0" xfId="0" applyFont="1" applyFill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4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173181</xdr:rowOff>
    </xdr:from>
    <xdr:to>
      <xdr:col>1</xdr:col>
      <xdr:colOff>855533</xdr:colOff>
      <xdr:row>4</xdr:row>
      <xdr:rowOff>51953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BFC2CE-F765-4368-9F7E-88013925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81"/>
          <a:ext cx="2812488" cy="122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59"/>
  <sheetViews>
    <sheetView tabSelected="1" topLeftCell="D26" zoomScale="60" zoomScaleNormal="60" workbookViewId="0">
      <selection activeCell="U37" sqref="U37"/>
    </sheetView>
  </sheetViews>
  <sheetFormatPr baseColWidth="10" defaultColWidth="11" defaultRowHeight="15" x14ac:dyDescent="0.25"/>
  <cols>
    <col min="1" max="1" width="29.28515625" style="1" customWidth="1"/>
    <col min="2" max="2" width="63.5703125" style="30" customWidth="1"/>
    <col min="3" max="3" width="24.5703125" style="1" customWidth="1"/>
    <col min="4" max="4" width="31.7109375" style="30" customWidth="1"/>
    <col min="5" max="5" width="38.7109375" style="32" bestFit="1" customWidth="1"/>
    <col min="6" max="6" width="28.7109375" style="31" bestFit="1" customWidth="1"/>
    <col min="7" max="7" width="15.42578125" style="1" bestFit="1" customWidth="1"/>
    <col min="8" max="8" width="23.7109375" style="1" bestFit="1" customWidth="1"/>
    <col min="9" max="9" width="15.42578125" style="1" bestFit="1" customWidth="1"/>
    <col min="10" max="10" width="22.28515625" style="1" bestFit="1" customWidth="1"/>
    <col min="11" max="11" width="15.42578125" style="1" bestFit="1" customWidth="1"/>
    <col min="12" max="12" width="22.7109375" style="1" bestFit="1" customWidth="1"/>
    <col min="13" max="13" width="15.42578125" style="1" bestFit="1" customWidth="1"/>
    <col min="14" max="14" width="23.7109375" style="1" bestFit="1" customWidth="1"/>
    <col min="15" max="15" width="12.28515625" style="1" bestFit="1" customWidth="1"/>
    <col min="16" max="16" width="22.7109375" style="1" bestFit="1" customWidth="1"/>
    <col min="17" max="17" width="13.7109375" style="1" bestFit="1" customWidth="1"/>
    <col min="18" max="18" width="22.7109375" style="1" bestFit="1" customWidth="1"/>
    <col min="19" max="19" width="12.28515625" style="1" bestFit="1" customWidth="1"/>
    <col min="20" max="20" width="23.7109375" style="1" bestFit="1" customWidth="1"/>
    <col min="21" max="21" width="14.7109375" style="1" customWidth="1"/>
    <col min="22" max="22" width="22.7109375" style="1" bestFit="1" customWidth="1"/>
    <col min="23" max="23" width="11" style="1" customWidth="1"/>
    <col min="24" max="16384" width="11" style="1"/>
  </cols>
  <sheetData>
    <row r="1" spans="1:16381" ht="26.2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6381" ht="26.2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  <c r="AMK2" s="71"/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1"/>
      <c r="ANA2" s="71"/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1"/>
      <c r="ANQ2" s="71"/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1"/>
      <c r="AOG2" s="71"/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1"/>
      <c r="AOW2" s="71"/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1"/>
      <c r="APM2" s="71"/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1"/>
      <c r="AQC2" s="71"/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1"/>
      <c r="AQS2" s="71"/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1"/>
      <c r="ARI2" s="71"/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1"/>
      <c r="ARY2" s="71"/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1"/>
      <c r="ASO2" s="71"/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1"/>
      <c r="ATE2" s="71"/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1"/>
      <c r="ATU2" s="71"/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1"/>
      <c r="AUK2" s="71"/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1"/>
      <c r="AVA2" s="71"/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1"/>
      <c r="AVQ2" s="71"/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1"/>
      <c r="AWG2" s="71"/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1"/>
      <c r="AWW2" s="71"/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1"/>
      <c r="AXM2" s="71"/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1"/>
      <c r="AYC2" s="71"/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1"/>
      <c r="AYS2" s="71"/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1"/>
      <c r="AZI2" s="71"/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1"/>
      <c r="AZY2" s="71"/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1"/>
      <c r="BAO2" s="71"/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1"/>
      <c r="BBE2" s="71"/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1"/>
      <c r="BBU2" s="71"/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1"/>
      <c r="BCK2" s="71"/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1"/>
      <c r="BDA2" s="71"/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1"/>
      <c r="BDQ2" s="71"/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1"/>
      <c r="BEG2" s="71"/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1"/>
      <c r="BEW2" s="71"/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1"/>
      <c r="BFM2" s="71"/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1"/>
      <c r="BGC2" s="71"/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1"/>
      <c r="BGS2" s="71"/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1"/>
      <c r="BHI2" s="71"/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1"/>
      <c r="BHY2" s="71"/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1"/>
      <c r="BIO2" s="71"/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1"/>
      <c r="BJE2" s="71"/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1"/>
      <c r="BJU2" s="71"/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1"/>
      <c r="BKK2" s="71"/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1"/>
      <c r="BLA2" s="71"/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1"/>
      <c r="BLQ2" s="71"/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1"/>
      <c r="BMG2" s="71"/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1"/>
      <c r="BMW2" s="71"/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1"/>
      <c r="BNM2" s="71"/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1"/>
      <c r="BOC2" s="71"/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1"/>
      <c r="BOS2" s="71"/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1"/>
      <c r="BPI2" s="71"/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1"/>
      <c r="BPY2" s="71"/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1"/>
      <c r="BQO2" s="71"/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1"/>
      <c r="BRE2" s="71"/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1"/>
      <c r="BRU2" s="71"/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1"/>
      <c r="BSK2" s="71"/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1"/>
      <c r="BTA2" s="71"/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1"/>
      <c r="BTQ2" s="71"/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1"/>
      <c r="BUG2" s="71"/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1"/>
      <c r="BUW2" s="71"/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1"/>
      <c r="BVM2" s="71"/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1"/>
      <c r="BWC2" s="71"/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1"/>
      <c r="BWS2" s="71"/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1"/>
      <c r="BXI2" s="71"/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1"/>
      <c r="BXY2" s="71"/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1"/>
      <c r="BYO2" s="71"/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1"/>
      <c r="BZE2" s="71"/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1"/>
      <c r="BZU2" s="71"/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1"/>
      <c r="CAK2" s="71"/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1"/>
      <c r="CBA2" s="71"/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1"/>
      <c r="CBQ2" s="71"/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1"/>
      <c r="CCG2" s="71"/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1"/>
      <c r="CCW2" s="71"/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1"/>
      <c r="CDM2" s="71"/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1"/>
      <c r="CEC2" s="71"/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1"/>
      <c r="CES2" s="71"/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1"/>
      <c r="CFI2" s="71"/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1"/>
      <c r="CFY2" s="71"/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1"/>
      <c r="CGO2" s="71"/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1"/>
      <c r="CHE2" s="71"/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1"/>
      <c r="CHU2" s="71"/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1"/>
      <c r="CIK2" s="71"/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1"/>
      <c r="CJA2" s="71"/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1"/>
      <c r="CJQ2" s="71"/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1"/>
      <c r="CKG2" s="71"/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1"/>
      <c r="CKW2" s="71"/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1"/>
      <c r="CLM2" s="71"/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1"/>
      <c r="CMC2" s="71"/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1"/>
      <c r="CMS2" s="71"/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1"/>
      <c r="CNI2" s="71"/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1"/>
      <c r="CNY2" s="71"/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1"/>
      <c r="COO2" s="71"/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1"/>
      <c r="CPE2" s="71"/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1"/>
      <c r="CPU2" s="71"/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1"/>
      <c r="CQK2" s="71"/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1"/>
      <c r="CRA2" s="71"/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1"/>
      <c r="CRQ2" s="71"/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1"/>
      <c r="CSG2" s="71"/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1"/>
      <c r="CSW2" s="71"/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1"/>
      <c r="CTM2" s="71"/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1"/>
      <c r="CUC2" s="71"/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1"/>
      <c r="CUS2" s="71"/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1"/>
      <c r="CVI2" s="71"/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1"/>
      <c r="CVY2" s="71"/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1"/>
      <c r="CWO2" s="71"/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1"/>
      <c r="CXE2" s="71"/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1"/>
      <c r="CXU2" s="71"/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1"/>
      <c r="CYK2" s="71"/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1"/>
      <c r="CZA2" s="71"/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1"/>
      <c r="CZQ2" s="71"/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1"/>
      <c r="DAG2" s="71"/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1"/>
      <c r="DAW2" s="71"/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1"/>
      <c r="DBM2" s="71"/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1"/>
      <c r="DCC2" s="71"/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1"/>
      <c r="DCS2" s="71"/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1"/>
      <c r="DDI2" s="71"/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1"/>
      <c r="DDY2" s="71"/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1"/>
      <c r="DEO2" s="71"/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1"/>
      <c r="DFE2" s="71"/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1"/>
      <c r="DFU2" s="71"/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1"/>
      <c r="DGK2" s="71"/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1"/>
      <c r="DHA2" s="71"/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1"/>
      <c r="DHQ2" s="71"/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1"/>
      <c r="DIG2" s="71"/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1"/>
      <c r="DIW2" s="71"/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1"/>
      <c r="DJM2" s="71"/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1"/>
      <c r="DKC2" s="71"/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1"/>
      <c r="DKS2" s="71"/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1"/>
      <c r="DLI2" s="71"/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1"/>
      <c r="DLY2" s="71"/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1"/>
      <c r="DMO2" s="71"/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1"/>
      <c r="DNE2" s="71"/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1"/>
      <c r="DNU2" s="71"/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1"/>
      <c r="DOK2" s="71"/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1"/>
      <c r="DPA2" s="71"/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1"/>
      <c r="DPQ2" s="71"/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1"/>
      <c r="DQG2" s="71"/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1"/>
      <c r="DQW2" s="71"/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1"/>
      <c r="DRM2" s="71"/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1"/>
      <c r="DSC2" s="71"/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1"/>
      <c r="DSS2" s="71"/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1"/>
      <c r="DTI2" s="71"/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1"/>
      <c r="DTY2" s="71"/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1"/>
      <c r="DUO2" s="71"/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1"/>
      <c r="DVE2" s="71"/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1"/>
      <c r="DVU2" s="71"/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1"/>
      <c r="DWK2" s="71"/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1"/>
      <c r="DXA2" s="71"/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1"/>
      <c r="DXQ2" s="71"/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1"/>
      <c r="DYG2" s="71"/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1"/>
      <c r="DYW2" s="71"/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1"/>
      <c r="DZM2" s="71"/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1"/>
      <c r="EAC2" s="71"/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1"/>
      <c r="EAS2" s="71"/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1"/>
      <c r="EBI2" s="71"/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1"/>
      <c r="EBY2" s="71"/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1"/>
      <c r="ECO2" s="71"/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1"/>
      <c r="EDE2" s="71"/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1"/>
      <c r="EDU2" s="71"/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1"/>
      <c r="EEK2" s="71"/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1"/>
      <c r="EFA2" s="71"/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1"/>
      <c r="EFQ2" s="71"/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1"/>
      <c r="EGG2" s="71"/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1"/>
      <c r="EGW2" s="71"/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1"/>
      <c r="EHM2" s="71"/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1"/>
      <c r="EIC2" s="71"/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1"/>
      <c r="EIS2" s="71"/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1"/>
      <c r="EJI2" s="71"/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1"/>
      <c r="EJY2" s="71"/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1"/>
      <c r="EKO2" s="71"/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1"/>
      <c r="ELE2" s="71"/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1"/>
      <c r="ELU2" s="71"/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1"/>
      <c r="EMK2" s="71"/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1"/>
      <c r="ENA2" s="71"/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1"/>
      <c r="ENQ2" s="71"/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1"/>
      <c r="EOG2" s="71"/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1"/>
      <c r="EOW2" s="71"/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1"/>
      <c r="EPM2" s="71"/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1"/>
      <c r="EQC2" s="71"/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1"/>
      <c r="EQS2" s="71"/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1"/>
      <c r="ERI2" s="71"/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1"/>
      <c r="ERY2" s="71"/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1"/>
      <c r="ESO2" s="71"/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1"/>
      <c r="ETE2" s="71"/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1"/>
      <c r="ETU2" s="71"/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1"/>
      <c r="EUK2" s="71"/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1"/>
      <c r="EVA2" s="71"/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1"/>
      <c r="EVQ2" s="71"/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1"/>
      <c r="EWG2" s="71"/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1"/>
      <c r="EWW2" s="71"/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1"/>
      <c r="EXM2" s="71"/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1"/>
      <c r="EYC2" s="71"/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1"/>
      <c r="EYS2" s="71"/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1"/>
      <c r="EZI2" s="71"/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1"/>
      <c r="EZY2" s="71"/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1"/>
      <c r="FAO2" s="71"/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1"/>
      <c r="FBE2" s="71"/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1"/>
      <c r="FBU2" s="71"/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1"/>
      <c r="FCK2" s="71"/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1"/>
      <c r="FDA2" s="71"/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1"/>
      <c r="FDQ2" s="71"/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1"/>
      <c r="FEG2" s="71"/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1"/>
      <c r="FEW2" s="71"/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1"/>
      <c r="FFM2" s="71"/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1"/>
      <c r="FGC2" s="71"/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1"/>
      <c r="FGS2" s="71"/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1"/>
      <c r="FHI2" s="71"/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1"/>
      <c r="FHY2" s="71"/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1"/>
      <c r="FIO2" s="71"/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1"/>
      <c r="FJE2" s="71"/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1"/>
      <c r="FJU2" s="71"/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1"/>
      <c r="FKK2" s="71"/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1"/>
      <c r="FLA2" s="71"/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1"/>
      <c r="FLQ2" s="71"/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1"/>
      <c r="FMG2" s="71"/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1"/>
      <c r="FMW2" s="71"/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1"/>
      <c r="FNM2" s="71"/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1"/>
      <c r="FOC2" s="71"/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1"/>
      <c r="FOS2" s="71"/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1"/>
      <c r="FPI2" s="71"/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1"/>
      <c r="FPY2" s="71"/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1"/>
      <c r="FQO2" s="71"/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1"/>
      <c r="FRE2" s="71"/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1"/>
      <c r="FRU2" s="71"/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1"/>
      <c r="FSK2" s="71"/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1"/>
      <c r="FTA2" s="71"/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1"/>
      <c r="FTQ2" s="71"/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1"/>
      <c r="FUG2" s="71"/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1"/>
      <c r="FUW2" s="71"/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1"/>
      <c r="FVM2" s="71"/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1"/>
      <c r="FWC2" s="71"/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1"/>
      <c r="FWS2" s="71"/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1"/>
      <c r="FXI2" s="71"/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1"/>
      <c r="FXY2" s="71"/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1"/>
      <c r="FYO2" s="71"/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1"/>
      <c r="FZE2" s="71"/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1"/>
      <c r="FZU2" s="71"/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1"/>
      <c r="GAK2" s="71"/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1"/>
      <c r="GBA2" s="71"/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1"/>
      <c r="GBQ2" s="71"/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1"/>
      <c r="GCG2" s="71"/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1"/>
      <c r="GCW2" s="71"/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1"/>
      <c r="GDM2" s="71"/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1"/>
      <c r="GEC2" s="71"/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1"/>
      <c r="GES2" s="71"/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1"/>
      <c r="GFI2" s="71"/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1"/>
      <c r="GFY2" s="71"/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1"/>
      <c r="GGO2" s="71"/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1"/>
      <c r="GHE2" s="71"/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1"/>
      <c r="GHU2" s="71"/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1"/>
      <c r="GIK2" s="71"/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1"/>
      <c r="GJA2" s="71"/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1"/>
      <c r="GJQ2" s="71"/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1"/>
      <c r="GKG2" s="71"/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1"/>
      <c r="GKW2" s="71"/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1"/>
      <c r="GLM2" s="71"/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1"/>
      <c r="GMC2" s="71"/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1"/>
      <c r="GMS2" s="71"/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1"/>
      <c r="GNI2" s="71"/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1"/>
      <c r="GNY2" s="71"/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1"/>
      <c r="GOO2" s="71"/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1"/>
      <c r="GPE2" s="71"/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1"/>
      <c r="GPU2" s="71"/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1"/>
      <c r="GQK2" s="71"/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1"/>
      <c r="GRA2" s="71"/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1"/>
      <c r="GRQ2" s="71"/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1"/>
      <c r="GSG2" s="71"/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1"/>
      <c r="GSW2" s="71"/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1"/>
      <c r="GTM2" s="71"/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1"/>
      <c r="GUC2" s="71"/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1"/>
      <c r="GUS2" s="71"/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1"/>
      <c r="GVI2" s="71"/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1"/>
      <c r="GVY2" s="71"/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1"/>
      <c r="GWO2" s="71"/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1"/>
      <c r="GXE2" s="71"/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1"/>
      <c r="GXU2" s="71"/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1"/>
      <c r="GYK2" s="71"/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1"/>
      <c r="GZA2" s="71"/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1"/>
      <c r="GZQ2" s="71"/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1"/>
      <c r="HAG2" s="71"/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1"/>
      <c r="HAW2" s="71"/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1"/>
      <c r="HBM2" s="71"/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1"/>
      <c r="HCC2" s="71"/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1"/>
      <c r="HCS2" s="71"/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1"/>
      <c r="HDI2" s="71"/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1"/>
      <c r="HDY2" s="71"/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1"/>
      <c r="HEO2" s="71"/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1"/>
      <c r="HFE2" s="71"/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1"/>
      <c r="HFU2" s="71"/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1"/>
      <c r="HGK2" s="71"/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1"/>
      <c r="HHA2" s="71"/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1"/>
      <c r="HHQ2" s="71"/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1"/>
      <c r="HIG2" s="71"/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1"/>
      <c r="HIW2" s="71"/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1"/>
      <c r="HJM2" s="71"/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1"/>
      <c r="HKC2" s="71"/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1"/>
      <c r="HKS2" s="71"/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1"/>
      <c r="HLI2" s="71"/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1"/>
      <c r="HLY2" s="71"/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1"/>
      <c r="HMO2" s="71"/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1"/>
      <c r="HNE2" s="71"/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1"/>
      <c r="HNU2" s="71"/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1"/>
      <c r="HOK2" s="71"/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1"/>
      <c r="HPA2" s="71"/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1"/>
      <c r="HPQ2" s="71"/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1"/>
      <c r="HQG2" s="71"/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1"/>
      <c r="HQW2" s="71"/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1"/>
      <c r="HRM2" s="71"/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1"/>
      <c r="HSC2" s="71"/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1"/>
      <c r="HSS2" s="71"/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1"/>
      <c r="HTI2" s="71"/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1"/>
      <c r="HTY2" s="71"/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1"/>
      <c r="HUO2" s="71"/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1"/>
      <c r="HVE2" s="71"/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1"/>
      <c r="HVU2" s="71"/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1"/>
      <c r="HWK2" s="71"/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1"/>
      <c r="HXA2" s="71"/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1"/>
      <c r="HXQ2" s="71"/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1"/>
      <c r="HYG2" s="71"/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1"/>
      <c r="HYW2" s="71"/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1"/>
      <c r="HZM2" s="71"/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1"/>
      <c r="IAC2" s="71"/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1"/>
      <c r="IAS2" s="71"/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1"/>
      <c r="IBI2" s="71"/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1"/>
      <c r="IBY2" s="71"/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1"/>
      <c r="ICO2" s="71"/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1"/>
      <c r="IDE2" s="71"/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1"/>
      <c r="IDU2" s="71"/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1"/>
      <c r="IEK2" s="71"/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1"/>
      <c r="IFA2" s="71"/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1"/>
      <c r="IFQ2" s="71"/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1"/>
      <c r="IGG2" s="71"/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1"/>
      <c r="IGW2" s="71"/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1"/>
      <c r="IHM2" s="71"/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1"/>
      <c r="IIC2" s="71"/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1"/>
      <c r="IIS2" s="71"/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1"/>
      <c r="IJI2" s="71"/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1"/>
      <c r="IJY2" s="71"/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1"/>
      <c r="IKO2" s="71"/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1"/>
      <c r="ILE2" s="71"/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1"/>
      <c r="ILU2" s="71"/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1"/>
      <c r="IMK2" s="71"/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1"/>
      <c r="INA2" s="71"/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1"/>
      <c r="INQ2" s="71"/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1"/>
      <c r="IOG2" s="71"/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1"/>
      <c r="IOW2" s="71"/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1"/>
      <c r="IPM2" s="71"/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1"/>
      <c r="IQC2" s="71"/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1"/>
      <c r="IQS2" s="71"/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1"/>
      <c r="IRI2" s="71"/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1"/>
      <c r="IRY2" s="71"/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1"/>
      <c r="ISO2" s="71"/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1"/>
      <c r="ITE2" s="71"/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1"/>
      <c r="ITU2" s="71"/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1"/>
      <c r="IUK2" s="71"/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1"/>
      <c r="IVA2" s="71"/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1"/>
      <c r="IVQ2" s="71"/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1"/>
      <c r="IWG2" s="71"/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1"/>
      <c r="IWW2" s="71"/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1"/>
      <c r="IXM2" s="71"/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1"/>
      <c r="IYC2" s="71"/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1"/>
      <c r="IYS2" s="71"/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1"/>
      <c r="IZI2" s="71"/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1"/>
      <c r="IZY2" s="71"/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1"/>
      <c r="JAO2" s="71"/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1"/>
      <c r="JBE2" s="71"/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1"/>
      <c r="JBU2" s="71"/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1"/>
      <c r="JCK2" s="71"/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1"/>
      <c r="JDA2" s="71"/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1"/>
      <c r="JDQ2" s="71"/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1"/>
      <c r="JEG2" s="71"/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1"/>
      <c r="JEW2" s="71"/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1"/>
      <c r="JFM2" s="71"/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1"/>
      <c r="JGC2" s="71"/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1"/>
      <c r="JGS2" s="71"/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1"/>
      <c r="JHI2" s="71"/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1"/>
      <c r="JHY2" s="71"/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1"/>
      <c r="JIO2" s="71"/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1"/>
      <c r="JJE2" s="71"/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1"/>
      <c r="JJU2" s="71"/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1"/>
      <c r="JKK2" s="71"/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1"/>
      <c r="JLA2" s="71"/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1"/>
      <c r="JLQ2" s="71"/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1"/>
      <c r="JMG2" s="71"/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1"/>
      <c r="JMW2" s="71"/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1"/>
      <c r="JNM2" s="71"/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1"/>
      <c r="JOC2" s="71"/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1"/>
      <c r="JOS2" s="71"/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1"/>
      <c r="JPI2" s="71"/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1"/>
      <c r="JPY2" s="71"/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1"/>
      <c r="JQO2" s="71"/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1"/>
      <c r="JRE2" s="71"/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1"/>
      <c r="JRU2" s="71"/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1"/>
      <c r="JSK2" s="71"/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1"/>
      <c r="JTA2" s="71"/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1"/>
      <c r="JTQ2" s="71"/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1"/>
      <c r="JUG2" s="71"/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1"/>
      <c r="JUW2" s="71"/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1"/>
      <c r="JVM2" s="71"/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1"/>
      <c r="JWC2" s="71"/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1"/>
      <c r="JWS2" s="71"/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1"/>
      <c r="JXI2" s="71"/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1"/>
      <c r="JXY2" s="71"/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1"/>
      <c r="JYO2" s="71"/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1"/>
      <c r="JZE2" s="71"/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1"/>
      <c r="JZU2" s="71"/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1"/>
      <c r="KAK2" s="71"/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1"/>
      <c r="KBA2" s="71"/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1"/>
      <c r="KBQ2" s="71"/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1"/>
      <c r="KCG2" s="71"/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1"/>
      <c r="KCW2" s="71"/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1"/>
      <c r="KDM2" s="71"/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1"/>
      <c r="KEC2" s="71"/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1"/>
      <c r="KES2" s="71"/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1"/>
      <c r="KFI2" s="71"/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1"/>
      <c r="KFY2" s="71"/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1"/>
      <c r="KGO2" s="71"/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1"/>
      <c r="KHE2" s="71"/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1"/>
      <c r="KHU2" s="71"/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1"/>
      <c r="KIK2" s="71"/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1"/>
      <c r="KJA2" s="71"/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1"/>
      <c r="KJQ2" s="71"/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1"/>
      <c r="KKG2" s="71"/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1"/>
      <c r="KKW2" s="71"/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1"/>
      <c r="KLM2" s="71"/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1"/>
      <c r="KMC2" s="71"/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1"/>
      <c r="KMS2" s="71"/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1"/>
      <c r="KNI2" s="71"/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1"/>
      <c r="KNY2" s="71"/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1"/>
      <c r="KOO2" s="71"/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1"/>
      <c r="KPE2" s="71"/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1"/>
      <c r="KPU2" s="71"/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1"/>
      <c r="KQK2" s="71"/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1"/>
      <c r="KRA2" s="71"/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1"/>
      <c r="KRQ2" s="71"/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1"/>
      <c r="KSG2" s="71"/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1"/>
      <c r="KSW2" s="71"/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1"/>
      <c r="KTM2" s="71"/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1"/>
      <c r="KUC2" s="71"/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1"/>
      <c r="KUS2" s="71"/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1"/>
      <c r="KVI2" s="71"/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1"/>
      <c r="KVY2" s="71"/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1"/>
      <c r="KWO2" s="71"/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1"/>
      <c r="KXE2" s="71"/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1"/>
      <c r="KXU2" s="71"/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1"/>
      <c r="KYK2" s="71"/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1"/>
      <c r="KZA2" s="71"/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1"/>
      <c r="KZQ2" s="71"/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1"/>
      <c r="LAG2" s="71"/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1"/>
      <c r="LAW2" s="71"/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1"/>
      <c r="LBM2" s="71"/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1"/>
      <c r="LCC2" s="71"/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1"/>
      <c r="LCS2" s="71"/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1"/>
      <c r="LDI2" s="71"/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1"/>
      <c r="LDY2" s="71"/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1"/>
      <c r="LEO2" s="71"/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1"/>
      <c r="LFE2" s="71"/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1"/>
      <c r="LFU2" s="71"/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1"/>
      <c r="LGK2" s="71"/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1"/>
      <c r="LHA2" s="71"/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1"/>
      <c r="LHQ2" s="71"/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1"/>
      <c r="LIG2" s="71"/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1"/>
      <c r="LIW2" s="71"/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1"/>
      <c r="LJM2" s="71"/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1"/>
      <c r="LKC2" s="71"/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1"/>
      <c r="LKS2" s="71"/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1"/>
      <c r="LLI2" s="71"/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1"/>
      <c r="LLY2" s="71"/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1"/>
      <c r="LMO2" s="71"/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1"/>
      <c r="LNE2" s="71"/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1"/>
      <c r="LNU2" s="71"/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1"/>
      <c r="LOK2" s="71"/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1"/>
      <c r="LPA2" s="71"/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1"/>
      <c r="LPQ2" s="71"/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1"/>
      <c r="LQG2" s="71"/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1"/>
      <c r="LQW2" s="71"/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1"/>
      <c r="LRM2" s="71"/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1"/>
      <c r="LSC2" s="71"/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1"/>
      <c r="LSS2" s="71"/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1"/>
      <c r="LTI2" s="71"/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1"/>
      <c r="LTY2" s="71"/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1"/>
      <c r="LUO2" s="71"/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1"/>
      <c r="LVE2" s="71"/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1"/>
      <c r="LVU2" s="71"/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1"/>
      <c r="LWK2" s="71"/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1"/>
      <c r="LXA2" s="71"/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1"/>
      <c r="LXQ2" s="71"/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1"/>
      <c r="LYG2" s="71"/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1"/>
      <c r="LYW2" s="71"/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1"/>
      <c r="LZM2" s="71"/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1"/>
      <c r="MAC2" s="71"/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1"/>
      <c r="MAS2" s="71"/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1"/>
      <c r="MBI2" s="71"/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1"/>
      <c r="MBY2" s="71"/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1"/>
      <c r="MCO2" s="71"/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1"/>
      <c r="MDE2" s="71"/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1"/>
      <c r="MDU2" s="71"/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1"/>
      <c r="MEK2" s="71"/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1"/>
      <c r="MFA2" s="71"/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1"/>
      <c r="MFQ2" s="71"/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1"/>
      <c r="MGG2" s="71"/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1"/>
      <c r="MGW2" s="71"/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1"/>
      <c r="MHM2" s="71"/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1"/>
      <c r="MIC2" s="71"/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1"/>
      <c r="MIS2" s="71"/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1"/>
      <c r="MJI2" s="71"/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1"/>
      <c r="MJY2" s="71"/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1"/>
      <c r="MKO2" s="71"/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1"/>
      <c r="MLE2" s="71"/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1"/>
      <c r="MLU2" s="71"/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1"/>
      <c r="MMK2" s="71"/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</row>
    <row r="3" spans="1:16381" ht="26.2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6381" ht="26.2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6381" ht="26.2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6381" ht="31.5" customHeight="1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16381" x14ac:dyDescent="0.25">
      <c r="A7" s="2" t="s">
        <v>1</v>
      </c>
      <c r="B7" s="39" t="s">
        <v>2</v>
      </c>
      <c r="C7" s="72" t="s">
        <v>3</v>
      </c>
      <c r="D7" s="72"/>
      <c r="E7" s="72"/>
      <c r="F7" s="72"/>
      <c r="G7" s="40"/>
      <c r="H7" s="40"/>
      <c r="I7" s="40"/>
      <c r="J7" s="41"/>
      <c r="K7" s="41"/>
      <c r="L7" s="41"/>
      <c r="M7" s="41"/>
      <c r="N7" s="41"/>
      <c r="O7" s="41"/>
      <c r="P7" s="41"/>
    </row>
    <row r="8" spans="1:16381" x14ac:dyDescent="0.25">
      <c r="A8" s="2" t="s">
        <v>4</v>
      </c>
      <c r="B8" s="39" t="s">
        <v>5</v>
      </c>
      <c r="C8" s="72" t="s">
        <v>3</v>
      </c>
      <c r="D8" s="72"/>
      <c r="E8" s="72"/>
      <c r="F8" s="72"/>
      <c r="G8" s="40"/>
      <c r="H8" s="40"/>
      <c r="I8" s="40"/>
      <c r="J8" s="41"/>
      <c r="K8" s="41"/>
      <c r="L8" s="41"/>
      <c r="M8" s="41"/>
      <c r="N8" s="41"/>
      <c r="O8" s="41"/>
      <c r="P8" s="41"/>
    </row>
    <row r="9" spans="1:16381" x14ac:dyDescent="0.25">
      <c r="A9" s="2" t="s">
        <v>6</v>
      </c>
      <c r="B9" s="39" t="s">
        <v>7</v>
      </c>
      <c r="C9" s="72" t="s">
        <v>3</v>
      </c>
      <c r="D9" s="72"/>
      <c r="E9" s="72"/>
      <c r="F9" s="72"/>
      <c r="G9" s="40"/>
      <c r="H9" s="40"/>
      <c r="I9" s="40"/>
      <c r="J9" s="41"/>
      <c r="K9" s="41"/>
      <c r="L9" s="41"/>
      <c r="M9" s="41"/>
      <c r="N9" s="41"/>
      <c r="O9" s="41"/>
      <c r="P9" s="41"/>
    </row>
    <row r="10" spans="1:16381" s="4" customFormat="1" x14ac:dyDescent="0.25">
      <c r="A10" s="3"/>
      <c r="B10" s="42"/>
      <c r="C10" s="43"/>
      <c r="D10" s="43"/>
      <c r="E10" s="44"/>
      <c r="F10" s="43"/>
      <c r="G10" s="43"/>
      <c r="H10" s="43"/>
      <c r="I10" s="43"/>
      <c r="J10" s="41"/>
      <c r="K10" s="41"/>
      <c r="L10" s="41"/>
      <c r="M10" s="41"/>
      <c r="N10" s="41"/>
      <c r="O10" s="41"/>
      <c r="P10" s="41"/>
    </row>
    <row r="11" spans="1:16381" ht="18.75" customHeight="1" x14ac:dyDescent="0.25">
      <c r="A11" s="4"/>
      <c r="B11" s="5"/>
      <c r="C11" s="4"/>
      <c r="D11" s="5"/>
      <c r="E11" s="6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381" x14ac:dyDescent="0.25">
      <c r="A12" s="64" t="s">
        <v>8</v>
      </c>
      <c r="B12" s="64"/>
      <c r="C12" s="64"/>
      <c r="D12" s="64"/>
      <c r="E12" s="64"/>
      <c r="F12" s="64"/>
      <c r="G12" s="65" t="s">
        <v>9</v>
      </c>
      <c r="H12" s="65"/>
      <c r="I12" s="65"/>
      <c r="J12" s="65"/>
      <c r="K12" s="65"/>
      <c r="L12" s="65"/>
      <c r="M12" s="65"/>
      <c r="N12" s="65"/>
      <c r="O12" s="66" t="s">
        <v>10</v>
      </c>
      <c r="P12" s="67"/>
      <c r="Q12" s="67"/>
      <c r="R12" s="67"/>
      <c r="S12" s="67"/>
      <c r="T12" s="67"/>
      <c r="U12" s="67"/>
      <c r="V12" s="67"/>
    </row>
    <row r="13" spans="1:16381" x14ac:dyDescent="0.25">
      <c r="A13" s="58" t="s">
        <v>11</v>
      </c>
      <c r="B13" s="58" t="s">
        <v>12</v>
      </c>
      <c r="C13" s="58" t="s">
        <v>13</v>
      </c>
      <c r="D13" s="58" t="s">
        <v>14</v>
      </c>
      <c r="E13" s="58" t="s">
        <v>15</v>
      </c>
      <c r="F13" s="68" t="s">
        <v>16</v>
      </c>
      <c r="G13" s="60" t="s">
        <v>17</v>
      </c>
      <c r="H13" s="61"/>
      <c r="I13" s="58" t="s">
        <v>18</v>
      </c>
      <c r="J13" s="59"/>
      <c r="K13" s="60" t="s">
        <v>19</v>
      </c>
      <c r="L13" s="61"/>
      <c r="M13" s="58" t="s">
        <v>20</v>
      </c>
      <c r="N13" s="58"/>
      <c r="O13" s="62" t="s">
        <v>21</v>
      </c>
      <c r="P13" s="63"/>
      <c r="Q13" s="62" t="s">
        <v>22</v>
      </c>
      <c r="R13" s="63"/>
      <c r="S13" s="62" t="s">
        <v>23</v>
      </c>
      <c r="T13" s="63"/>
      <c r="U13" s="69" t="s">
        <v>24</v>
      </c>
      <c r="V13" s="70"/>
    </row>
    <row r="14" spans="1:16381" ht="30" x14ac:dyDescent="0.25">
      <c r="A14" s="58"/>
      <c r="B14" s="58"/>
      <c r="C14" s="58"/>
      <c r="D14" s="58"/>
      <c r="E14" s="58"/>
      <c r="F14" s="68"/>
      <c r="G14" s="8" t="s">
        <v>25</v>
      </c>
      <c r="H14" s="8" t="s">
        <v>26</v>
      </c>
      <c r="I14" s="8" t="s">
        <v>25</v>
      </c>
      <c r="J14" s="8" t="s">
        <v>26</v>
      </c>
      <c r="K14" s="8" t="s">
        <v>25</v>
      </c>
      <c r="L14" s="8" t="s">
        <v>26</v>
      </c>
      <c r="M14" s="8" t="s">
        <v>25</v>
      </c>
      <c r="N14" s="8" t="s">
        <v>26</v>
      </c>
      <c r="O14" s="9" t="s">
        <v>27</v>
      </c>
      <c r="P14" s="9" t="s">
        <v>28</v>
      </c>
      <c r="Q14" s="9" t="s">
        <v>27</v>
      </c>
      <c r="R14" s="9" t="s">
        <v>28</v>
      </c>
      <c r="S14" s="9" t="s">
        <v>27</v>
      </c>
      <c r="T14" s="9" t="s">
        <v>28</v>
      </c>
      <c r="U14" s="9" t="s">
        <v>27</v>
      </c>
      <c r="V14" s="9" t="s">
        <v>28</v>
      </c>
    </row>
    <row r="15" spans="1:16381" s="10" customFormat="1" ht="105" x14ac:dyDescent="0.25">
      <c r="A15" s="45" t="s">
        <v>29</v>
      </c>
      <c r="B15" s="45" t="s">
        <v>30</v>
      </c>
      <c r="C15" s="45" t="s">
        <v>31</v>
      </c>
      <c r="D15" s="45" t="s">
        <v>32</v>
      </c>
      <c r="E15" s="45" t="s">
        <v>33</v>
      </c>
      <c r="F15" s="45" t="s">
        <v>34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16381" s="10" customFormat="1" x14ac:dyDescent="0.2">
      <c r="A16" s="11" t="s">
        <v>35</v>
      </c>
      <c r="B16" s="47" t="s">
        <v>36</v>
      </c>
      <c r="C16" s="12" t="s">
        <v>37</v>
      </c>
      <c r="D16" s="13" t="s">
        <v>37</v>
      </c>
      <c r="E16" s="14">
        <f>+H16+J16+L16+N16</f>
        <v>35062189729</v>
      </c>
      <c r="F16" s="15"/>
      <c r="G16" s="15"/>
      <c r="H16" s="14">
        <v>13904731285.590557</v>
      </c>
      <c r="I16" s="15"/>
      <c r="J16" s="14">
        <v>9332365061.0933323</v>
      </c>
      <c r="K16" s="15"/>
      <c r="L16" s="14">
        <v>4886698905.3577766</v>
      </c>
      <c r="M16" s="16"/>
      <c r="N16" s="14">
        <v>6938394476.9583302</v>
      </c>
      <c r="O16" s="15"/>
      <c r="P16" s="14">
        <v>1870207705.3299999</v>
      </c>
      <c r="Q16" s="17"/>
      <c r="R16" s="14">
        <v>2443865704.52</v>
      </c>
      <c r="S16" s="17"/>
      <c r="T16" s="14">
        <v>3042467642.0700002</v>
      </c>
      <c r="U16" s="17"/>
      <c r="V16" s="14">
        <v>7507974809.79</v>
      </c>
    </row>
    <row r="17" spans="1:22" s="10" customFormat="1" ht="30" x14ac:dyDescent="0.2">
      <c r="A17" s="11" t="s">
        <v>38</v>
      </c>
      <c r="B17" s="47" t="s">
        <v>39</v>
      </c>
      <c r="C17" s="12" t="s">
        <v>37</v>
      </c>
      <c r="D17" s="13" t="s">
        <v>37</v>
      </c>
      <c r="E17" s="14">
        <f t="shared" ref="E17:E39" si="0">+H17+J17+L17+N17</f>
        <v>0</v>
      </c>
      <c r="F17" s="18">
        <v>0</v>
      </c>
      <c r="G17" s="15"/>
      <c r="H17" s="14">
        <v>0</v>
      </c>
      <c r="I17" s="15"/>
      <c r="J17" s="14">
        <v>0</v>
      </c>
      <c r="K17" s="15"/>
      <c r="L17" s="14">
        <v>0</v>
      </c>
      <c r="M17" s="16"/>
      <c r="N17" s="14">
        <v>0</v>
      </c>
      <c r="O17" s="15"/>
      <c r="P17" s="14">
        <v>0</v>
      </c>
      <c r="Q17" s="17"/>
      <c r="R17" s="14">
        <v>0</v>
      </c>
      <c r="S17" s="17"/>
      <c r="T17" s="14">
        <v>841665.67</v>
      </c>
      <c r="U17" s="17"/>
      <c r="V17" s="14">
        <v>428126033.13</v>
      </c>
    </row>
    <row r="18" spans="1:22" ht="30" x14ac:dyDescent="0.25">
      <c r="A18" s="57" t="s">
        <v>40</v>
      </c>
      <c r="B18" s="47" t="s">
        <v>41</v>
      </c>
      <c r="C18" s="48" t="s">
        <v>42</v>
      </c>
      <c r="D18" s="19" t="s">
        <v>43</v>
      </c>
      <c r="E18" s="14">
        <f t="shared" si="0"/>
        <v>229906284</v>
      </c>
      <c r="F18" s="16">
        <v>6360</v>
      </c>
      <c r="G18" s="20"/>
      <c r="H18" s="14">
        <v>43309155.50666666</v>
      </c>
      <c r="I18" s="20"/>
      <c r="J18" s="14">
        <v>60971747.313333333</v>
      </c>
      <c r="K18" s="20"/>
      <c r="L18" s="14">
        <v>78036300.600000009</v>
      </c>
      <c r="M18" s="35">
        <v>5500</v>
      </c>
      <c r="N18" s="14">
        <v>47589080.579999998</v>
      </c>
      <c r="O18" s="17"/>
      <c r="P18" s="14">
        <v>25750157.739999998</v>
      </c>
      <c r="Q18" s="17"/>
      <c r="R18" s="14">
        <v>24890896.420000002</v>
      </c>
      <c r="S18" s="17"/>
      <c r="T18" s="14">
        <v>35400723.039999999</v>
      </c>
      <c r="U18" s="17">
        <v>5655</v>
      </c>
      <c r="V18" s="14">
        <v>60554444.82</v>
      </c>
    </row>
    <row r="19" spans="1:22" x14ac:dyDescent="0.25">
      <c r="A19" s="57"/>
      <c r="B19" s="47" t="s">
        <v>44</v>
      </c>
      <c r="C19" s="12" t="s">
        <v>37</v>
      </c>
      <c r="D19" s="13" t="s">
        <v>37</v>
      </c>
      <c r="E19" s="14">
        <f t="shared" si="0"/>
        <v>17662534031.000004</v>
      </c>
      <c r="F19" s="16"/>
      <c r="G19" s="20"/>
      <c r="H19" s="14">
        <v>5143909858.6666689</v>
      </c>
      <c r="I19" s="15"/>
      <c r="J19" s="14">
        <v>4166279181.2999992</v>
      </c>
      <c r="K19" s="15"/>
      <c r="L19" s="14">
        <v>4134442397.3633347</v>
      </c>
      <c r="M19" s="15"/>
      <c r="N19" s="14">
        <v>4217902593.670001</v>
      </c>
      <c r="O19" s="17"/>
      <c r="P19" s="14">
        <v>2035612943.03</v>
      </c>
      <c r="Q19" s="17"/>
      <c r="R19" s="14">
        <v>2755907351.4299998</v>
      </c>
      <c r="S19" s="17"/>
      <c r="T19" s="14">
        <v>3577991175.46</v>
      </c>
      <c r="U19" s="17"/>
      <c r="V19" s="14">
        <v>4675805086.1499996</v>
      </c>
    </row>
    <row r="20" spans="1:22" x14ac:dyDescent="0.25">
      <c r="A20" s="57" t="s">
        <v>45</v>
      </c>
      <c r="B20" s="47" t="s">
        <v>46</v>
      </c>
      <c r="C20" s="12" t="s">
        <v>37</v>
      </c>
      <c r="D20" s="13" t="s">
        <v>37</v>
      </c>
      <c r="E20" s="14">
        <f t="shared" si="0"/>
        <v>90028668102</v>
      </c>
      <c r="F20" s="16"/>
      <c r="G20" s="20"/>
      <c r="H20" s="14">
        <v>21592610622.510002</v>
      </c>
      <c r="I20" s="15"/>
      <c r="J20" s="14">
        <v>21126964037.989998</v>
      </c>
      <c r="K20" s="15"/>
      <c r="L20" s="14">
        <v>20966784952.18</v>
      </c>
      <c r="M20" s="15"/>
      <c r="N20" s="14">
        <v>26342308489.32</v>
      </c>
      <c r="O20" s="17"/>
      <c r="P20" s="14">
        <v>20705089965.68</v>
      </c>
      <c r="Q20" s="17"/>
      <c r="R20" s="14">
        <v>20745218306.779999</v>
      </c>
      <c r="S20" s="17"/>
      <c r="T20" s="14">
        <v>20262095334.700001</v>
      </c>
      <c r="U20" s="17"/>
      <c r="V20" s="14">
        <v>27971974587.919998</v>
      </c>
    </row>
    <row r="21" spans="1:22" ht="30" x14ac:dyDescent="0.25">
      <c r="A21" s="57"/>
      <c r="B21" s="47" t="s">
        <v>47</v>
      </c>
      <c r="C21" s="48" t="s">
        <v>48</v>
      </c>
      <c r="D21" s="19" t="s">
        <v>49</v>
      </c>
      <c r="E21" s="14">
        <f t="shared" si="0"/>
        <v>2569637586</v>
      </c>
      <c r="F21" s="16">
        <v>472792</v>
      </c>
      <c r="G21" s="17"/>
      <c r="H21" s="14">
        <v>479941888.44000006</v>
      </c>
      <c r="I21" s="17"/>
      <c r="J21" s="14">
        <v>667355562.88</v>
      </c>
      <c r="K21" s="17"/>
      <c r="L21" s="14">
        <v>1024292884.22</v>
      </c>
      <c r="M21" s="35">
        <v>472792</v>
      </c>
      <c r="N21" s="14">
        <v>398047250.45999998</v>
      </c>
      <c r="O21" s="17">
        <v>455094</v>
      </c>
      <c r="P21" s="14">
        <v>411560714.25</v>
      </c>
      <c r="Q21" s="17">
        <v>456651</v>
      </c>
      <c r="R21" s="14">
        <v>744571620.07000005</v>
      </c>
      <c r="S21" s="17">
        <v>456542</v>
      </c>
      <c r="T21" s="14">
        <v>1743957275.5799999</v>
      </c>
      <c r="U21" s="17">
        <f>454890+5616</f>
        <v>460506</v>
      </c>
      <c r="V21" s="14">
        <v>2802962164</v>
      </c>
    </row>
    <row r="22" spans="1:22" ht="30" x14ac:dyDescent="0.25">
      <c r="A22" s="57"/>
      <c r="B22" s="47" t="s">
        <v>50</v>
      </c>
      <c r="C22" s="48" t="s">
        <v>51</v>
      </c>
      <c r="D22" s="19" t="s">
        <v>49</v>
      </c>
      <c r="E22" s="14">
        <f t="shared" si="0"/>
        <v>2311059591.0000005</v>
      </c>
      <c r="F22" s="21">
        <v>484772</v>
      </c>
      <c r="G22" s="22"/>
      <c r="H22" s="14">
        <v>402894831.36000007</v>
      </c>
      <c r="I22" s="22"/>
      <c r="J22" s="14">
        <v>608172666.92000008</v>
      </c>
      <c r="K22" s="22"/>
      <c r="L22" s="14">
        <v>966638398.93000007</v>
      </c>
      <c r="M22" s="35">
        <v>484772</v>
      </c>
      <c r="N22" s="14">
        <v>333353693.79000002</v>
      </c>
      <c r="O22" s="17">
        <v>458623</v>
      </c>
      <c r="P22" s="14">
        <v>283527549.38</v>
      </c>
      <c r="Q22" s="17">
        <v>459938</v>
      </c>
      <c r="R22" s="14">
        <v>423173824.68000001</v>
      </c>
      <c r="S22" s="17">
        <v>459906</v>
      </c>
      <c r="T22" s="14">
        <v>526008299.63999999</v>
      </c>
      <c r="U22" s="17">
        <f>459434+5291</f>
        <v>464725</v>
      </c>
      <c r="V22" s="14">
        <v>439794794.51999998</v>
      </c>
    </row>
    <row r="23" spans="1:22" x14ac:dyDescent="0.25">
      <c r="A23" s="56" t="s">
        <v>52</v>
      </c>
      <c r="B23" s="47" t="s">
        <v>53</v>
      </c>
      <c r="C23" s="47" t="s">
        <v>37</v>
      </c>
      <c r="D23" s="13" t="s">
        <v>37</v>
      </c>
      <c r="E23" s="14">
        <f t="shared" si="0"/>
        <v>27064594666.999996</v>
      </c>
      <c r="F23" s="16"/>
      <c r="G23" s="20"/>
      <c r="H23" s="14">
        <v>6404889468.4099998</v>
      </c>
      <c r="I23" s="15"/>
      <c r="J23" s="14">
        <v>6363040712.1899996</v>
      </c>
      <c r="K23" s="15"/>
      <c r="L23" s="14">
        <v>6380087551.1299992</v>
      </c>
      <c r="M23" s="15"/>
      <c r="N23" s="14">
        <v>7916576935.2700005</v>
      </c>
      <c r="O23" s="17"/>
      <c r="P23" s="14">
        <v>6459085808.5299997</v>
      </c>
      <c r="Q23" s="17"/>
      <c r="R23" s="14">
        <v>6177754264.0699997</v>
      </c>
      <c r="S23" s="17"/>
      <c r="T23" s="14">
        <v>6152755735.0699997</v>
      </c>
      <c r="U23" s="17"/>
      <c r="V23" s="14">
        <v>8173298883.6899996</v>
      </c>
    </row>
    <row r="24" spans="1:22" ht="30" x14ac:dyDescent="0.25">
      <c r="A24" s="56"/>
      <c r="B24" s="47" t="s">
        <v>54</v>
      </c>
      <c r="C24" s="48" t="s">
        <v>55</v>
      </c>
      <c r="D24" s="19" t="s">
        <v>49</v>
      </c>
      <c r="E24" s="14">
        <f t="shared" si="0"/>
        <v>2619510327.0000005</v>
      </c>
      <c r="F24" s="21">
        <v>428855</v>
      </c>
      <c r="G24" s="22"/>
      <c r="H24" s="14">
        <v>387328465.13</v>
      </c>
      <c r="I24" s="22"/>
      <c r="J24" s="14">
        <v>890333958.96000004</v>
      </c>
      <c r="K24" s="22"/>
      <c r="L24" s="14">
        <v>1056028406.11</v>
      </c>
      <c r="M24" s="35">
        <v>428855</v>
      </c>
      <c r="N24" s="14">
        <v>285819496.80000001</v>
      </c>
      <c r="O24" s="17">
        <v>395917</v>
      </c>
      <c r="P24" s="14">
        <v>239103915.41</v>
      </c>
      <c r="Q24" s="17">
        <v>397127</v>
      </c>
      <c r="R24" s="14">
        <v>448443116.38999999</v>
      </c>
      <c r="S24" s="17">
        <v>397179</v>
      </c>
      <c r="T24" s="14">
        <v>811205749.63</v>
      </c>
      <c r="U24" s="17">
        <f>420099+4570</f>
        <v>424669</v>
      </c>
      <c r="V24" s="14">
        <v>2098476481.6099999</v>
      </c>
    </row>
    <row r="25" spans="1:22" ht="30" x14ac:dyDescent="0.25">
      <c r="A25" s="56"/>
      <c r="B25" s="47" t="s">
        <v>56</v>
      </c>
      <c r="C25" s="48" t="s">
        <v>57</v>
      </c>
      <c r="D25" s="19" t="s">
        <v>58</v>
      </c>
      <c r="E25" s="14">
        <f t="shared" si="0"/>
        <v>790350800</v>
      </c>
      <c r="F25" s="21">
        <v>217260</v>
      </c>
      <c r="G25" s="22"/>
      <c r="H25" s="14">
        <v>197164035</v>
      </c>
      <c r="I25" s="22"/>
      <c r="J25" s="14">
        <v>195956680.5</v>
      </c>
      <c r="K25" s="22"/>
      <c r="L25" s="14">
        <v>243567378</v>
      </c>
      <c r="M25" s="35">
        <v>171879</v>
      </c>
      <c r="N25" s="14">
        <v>153662706.5</v>
      </c>
      <c r="O25" s="17">
        <v>171213</v>
      </c>
      <c r="P25" s="14">
        <v>5514036.4500000002</v>
      </c>
      <c r="Q25" s="17">
        <v>171877</v>
      </c>
      <c r="R25" s="14">
        <v>171709176.84999999</v>
      </c>
      <c r="S25" s="17">
        <v>171972</v>
      </c>
      <c r="T25" s="14">
        <v>91546223.909999996</v>
      </c>
      <c r="U25" s="17">
        <f>179637+2379</f>
        <v>182016</v>
      </c>
      <c r="V25" s="14">
        <v>216154775.38999999</v>
      </c>
    </row>
    <row r="26" spans="1:22" ht="30" x14ac:dyDescent="0.25">
      <c r="A26" s="56"/>
      <c r="B26" s="47" t="s">
        <v>59</v>
      </c>
      <c r="C26" s="48" t="s">
        <v>57</v>
      </c>
      <c r="D26" s="19" t="s">
        <v>58</v>
      </c>
      <c r="E26" s="14">
        <f t="shared" si="0"/>
        <v>9774399644</v>
      </c>
      <c r="F26" s="21">
        <v>93661</v>
      </c>
      <c r="G26" s="22"/>
      <c r="H26" s="14">
        <v>2103864157.0099998</v>
      </c>
      <c r="I26" s="22"/>
      <c r="J26" s="14">
        <v>2442445160.3099999</v>
      </c>
      <c r="K26" s="22"/>
      <c r="L26" s="14">
        <v>2767931658.8299999</v>
      </c>
      <c r="M26" s="35">
        <v>93661</v>
      </c>
      <c r="N26" s="14">
        <v>2460158667.8500004</v>
      </c>
      <c r="O26" s="17">
        <v>84653</v>
      </c>
      <c r="P26" s="14">
        <v>1926668542.1300001</v>
      </c>
      <c r="Q26" s="17">
        <v>84648</v>
      </c>
      <c r="R26" s="14">
        <v>2136427858.4100001</v>
      </c>
      <c r="S26" s="17">
        <v>84632</v>
      </c>
      <c r="T26" s="14">
        <v>1977032823.1199999</v>
      </c>
      <c r="U26" s="17">
        <f>87014+788</f>
        <v>87802</v>
      </c>
      <c r="V26" s="14">
        <v>2772514829.0300002</v>
      </c>
    </row>
    <row r="27" spans="1:22" ht="30" x14ac:dyDescent="0.25">
      <c r="A27" s="56"/>
      <c r="B27" s="47" t="s">
        <v>60</v>
      </c>
      <c r="C27" s="48" t="s">
        <v>57</v>
      </c>
      <c r="D27" s="19" t="s">
        <v>58</v>
      </c>
      <c r="E27" s="14">
        <f t="shared" si="0"/>
        <v>299649808</v>
      </c>
      <c r="F27" s="21">
        <v>13097</v>
      </c>
      <c r="G27" s="22"/>
      <c r="H27" s="14">
        <v>85501975.333333328</v>
      </c>
      <c r="I27" s="22"/>
      <c r="J27" s="14">
        <v>80007590.38666667</v>
      </c>
      <c r="K27" s="22"/>
      <c r="L27" s="14">
        <v>103123200.08</v>
      </c>
      <c r="M27" s="35">
        <v>13097</v>
      </c>
      <c r="N27" s="14">
        <v>31017042.199999999</v>
      </c>
      <c r="O27" s="17">
        <v>12800</v>
      </c>
      <c r="P27" s="14">
        <v>26176817.640000001</v>
      </c>
      <c r="Q27" s="17">
        <v>12782</v>
      </c>
      <c r="R27" s="14">
        <v>18111082.52</v>
      </c>
      <c r="S27" s="17">
        <v>12778</v>
      </c>
      <c r="T27" s="14">
        <v>15213248</v>
      </c>
      <c r="U27" s="17">
        <f>13181+37</f>
        <v>13218</v>
      </c>
      <c r="V27" s="14">
        <v>32022091.09</v>
      </c>
    </row>
    <row r="28" spans="1:22" x14ac:dyDescent="0.25">
      <c r="A28" s="56" t="s">
        <v>61</v>
      </c>
      <c r="B28" s="23" t="s">
        <v>62</v>
      </c>
      <c r="C28" s="13" t="s">
        <v>37</v>
      </c>
      <c r="D28" s="13" t="s">
        <v>37</v>
      </c>
      <c r="E28" s="14">
        <f t="shared" si="0"/>
        <v>449169438</v>
      </c>
      <c r="F28" s="16"/>
      <c r="G28" s="22"/>
      <c r="H28" s="14">
        <v>199803322.15000004</v>
      </c>
      <c r="I28" s="15"/>
      <c r="J28" s="14">
        <v>134994945.99000001</v>
      </c>
      <c r="K28" s="15"/>
      <c r="L28" s="14">
        <v>84237627.590000004</v>
      </c>
      <c r="M28" s="15"/>
      <c r="N28" s="14">
        <v>30133542.270000003</v>
      </c>
      <c r="O28" s="17"/>
      <c r="P28" s="14">
        <v>15935793.699999999</v>
      </c>
      <c r="Q28" s="17"/>
      <c r="R28" s="14">
        <v>18465653.329999998</v>
      </c>
      <c r="S28" s="17"/>
      <c r="T28" s="14">
        <v>119508843.56999999</v>
      </c>
      <c r="U28" s="17"/>
      <c r="V28" s="14">
        <v>222282783.15000001</v>
      </c>
    </row>
    <row r="29" spans="1:22" ht="30" x14ac:dyDescent="0.25">
      <c r="A29" s="56"/>
      <c r="B29" s="13" t="s">
        <v>63</v>
      </c>
      <c r="C29" s="13" t="s">
        <v>64</v>
      </c>
      <c r="D29" s="19" t="s">
        <v>65</v>
      </c>
      <c r="E29" s="14">
        <f t="shared" si="0"/>
        <v>1770417495</v>
      </c>
      <c r="F29" s="21">
        <v>76540</v>
      </c>
      <c r="G29" s="22"/>
      <c r="H29" s="14">
        <v>407771494.50000006</v>
      </c>
      <c r="I29" s="22"/>
      <c r="J29" s="14">
        <v>422516941.45000005</v>
      </c>
      <c r="K29" s="22"/>
      <c r="L29" s="14">
        <v>440278030.13</v>
      </c>
      <c r="M29" s="35">
        <v>76540</v>
      </c>
      <c r="N29" s="14">
        <v>499851028.92000008</v>
      </c>
      <c r="O29" s="17">
        <v>75681</v>
      </c>
      <c r="P29" s="14">
        <v>274328274.63</v>
      </c>
      <c r="Q29" s="17">
        <v>76251</v>
      </c>
      <c r="R29" s="14">
        <v>264085068.53999999</v>
      </c>
      <c r="S29" s="17">
        <v>76547</v>
      </c>
      <c r="T29" s="14">
        <v>265896704.43000001</v>
      </c>
      <c r="U29" s="17">
        <v>76195</v>
      </c>
      <c r="V29" s="14">
        <v>362329291.26999998</v>
      </c>
    </row>
    <row r="30" spans="1:22" ht="30" x14ac:dyDescent="0.25">
      <c r="A30" s="56"/>
      <c r="B30" s="13" t="s">
        <v>66</v>
      </c>
      <c r="C30" s="13" t="s">
        <v>67</v>
      </c>
      <c r="D30" s="19" t="s">
        <v>68</v>
      </c>
      <c r="E30" s="14">
        <f t="shared" si="0"/>
        <v>2759560284</v>
      </c>
      <c r="F30" s="21">
        <v>140000</v>
      </c>
      <c r="G30" s="22"/>
      <c r="H30" s="14">
        <v>625989720.61999989</v>
      </c>
      <c r="I30" s="22"/>
      <c r="J30" s="14">
        <v>652361697.94000006</v>
      </c>
      <c r="K30" s="22"/>
      <c r="L30" s="14">
        <v>686351278.36000001</v>
      </c>
      <c r="M30" s="17">
        <v>140000</v>
      </c>
      <c r="N30" s="14">
        <v>794857587.08000004</v>
      </c>
      <c r="O30" s="17">
        <v>121876</v>
      </c>
      <c r="P30" s="14">
        <v>509119550.25999999</v>
      </c>
      <c r="Q30" s="17">
        <v>122570</v>
      </c>
      <c r="R30" s="14">
        <v>482344594.14999998</v>
      </c>
      <c r="S30" s="17">
        <v>122735</v>
      </c>
      <c r="T30" s="14">
        <v>473915927.07999998</v>
      </c>
      <c r="U30" s="17">
        <f>106689+9537+5971</f>
        <v>122197</v>
      </c>
      <c r="V30" s="14">
        <v>837648250.84000003</v>
      </c>
    </row>
    <row r="31" spans="1:22" ht="30" x14ac:dyDescent="0.25">
      <c r="A31" s="56"/>
      <c r="B31" s="13" t="s">
        <v>111</v>
      </c>
      <c r="C31" s="13" t="s">
        <v>67</v>
      </c>
      <c r="D31" s="19" t="s">
        <v>68</v>
      </c>
      <c r="E31" s="14">
        <f t="shared" si="0"/>
        <v>484466183</v>
      </c>
      <c r="F31" s="21">
        <v>26000</v>
      </c>
      <c r="G31" s="22"/>
      <c r="H31" s="14">
        <v>111418875.10000001</v>
      </c>
      <c r="I31" s="22"/>
      <c r="J31" s="14">
        <v>122730862.5</v>
      </c>
      <c r="K31" s="22"/>
      <c r="L31" s="14">
        <v>123301730.62</v>
      </c>
      <c r="M31" s="17">
        <v>26000</v>
      </c>
      <c r="N31" s="14">
        <v>127014714.78</v>
      </c>
      <c r="O31" s="36"/>
      <c r="P31" s="14">
        <v>92536002.409999996</v>
      </c>
      <c r="Q31" s="17"/>
      <c r="R31" s="14">
        <v>93185580.439999998</v>
      </c>
      <c r="S31" s="17"/>
      <c r="T31" s="14">
        <v>95034453.329999998</v>
      </c>
      <c r="U31" s="17">
        <v>28139</v>
      </c>
      <c r="V31" s="14">
        <v>132244752.08</v>
      </c>
    </row>
    <row r="32" spans="1:22" ht="30" x14ac:dyDescent="0.25">
      <c r="A32" s="56"/>
      <c r="B32" s="13" t="s">
        <v>112</v>
      </c>
      <c r="C32" s="19" t="s">
        <v>69</v>
      </c>
      <c r="D32" s="19" t="s">
        <v>43</v>
      </c>
      <c r="E32" s="14">
        <f t="shared" si="0"/>
        <v>1509813129.0000002</v>
      </c>
      <c r="F32" s="21">
        <v>2000</v>
      </c>
      <c r="G32" s="22"/>
      <c r="H32" s="14">
        <v>405083284.73000002</v>
      </c>
      <c r="I32" s="22"/>
      <c r="J32" s="14">
        <v>417300977.91000003</v>
      </c>
      <c r="K32" s="22"/>
      <c r="L32" s="14">
        <v>406774615.79000008</v>
      </c>
      <c r="M32" s="35">
        <v>2000</v>
      </c>
      <c r="N32" s="14">
        <v>280654250.56999999</v>
      </c>
      <c r="O32" s="17"/>
      <c r="P32" s="14">
        <v>3475621.23</v>
      </c>
      <c r="Q32" s="17"/>
      <c r="R32" s="14">
        <v>3477204.03</v>
      </c>
      <c r="S32" s="17"/>
      <c r="T32" s="14">
        <v>327186281.83999997</v>
      </c>
      <c r="U32" s="17">
        <v>2026</v>
      </c>
      <c r="V32" s="14">
        <v>961710061.75</v>
      </c>
    </row>
    <row r="33" spans="1:22" x14ac:dyDescent="0.25">
      <c r="A33" s="53" t="s">
        <v>70</v>
      </c>
      <c r="B33" s="23" t="s">
        <v>71</v>
      </c>
      <c r="C33" s="13" t="s">
        <v>37</v>
      </c>
      <c r="D33" s="13" t="s">
        <v>37</v>
      </c>
      <c r="E33" s="14">
        <f t="shared" si="0"/>
        <v>8815568704.0000019</v>
      </c>
      <c r="F33" s="16"/>
      <c r="G33" s="22"/>
      <c r="H33" s="14">
        <v>1766985954.9400003</v>
      </c>
      <c r="I33" s="15"/>
      <c r="J33" s="14">
        <v>2642774341.5</v>
      </c>
      <c r="K33" s="15"/>
      <c r="L33" s="14">
        <v>2637725843.2800002</v>
      </c>
      <c r="M33" s="35"/>
      <c r="N33" s="14">
        <v>1768082564.2800002</v>
      </c>
      <c r="O33" s="17"/>
      <c r="P33" s="14">
        <v>15853214.33</v>
      </c>
      <c r="Q33" s="17"/>
      <c r="R33" s="14">
        <v>655934070.36000001</v>
      </c>
      <c r="S33" s="17"/>
      <c r="T33" s="14">
        <v>219134147.96000001</v>
      </c>
      <c r="U33" s="17"/>
      <c r="V33" s="14">
        <v>1048041894.8200001</v>
      </c>
    </row>
    <row r="34" spans="1:22" ht="30" x14ac:dyDescent="0.25">
      <c r="A34" s="54"/>
      <c r="B34" s="47" t="s">
        <v>113</v>
      </c>
      <c r="C34" s="24" t="s">
        <v>72</v>
      </c>
      <c r="D34" s="19" t="s">
        <v>73</v>
      </c>
      <c r="E34" s="14">
        <f t="shared" si="0"/>
        <v>996446619.00000012</v>
      </c>
      <c r="F34" s="21">
        <v>105</v>
      </c>
      <c r="G34" s="22"/>
      <c r="H34" s="14">
        <v>388614181.41000003</v>
      </c>
      <c r="I34" s="22"/>
      <c r="J34" s="14">
        <v>368685249.02999997</v>
      </c>
      <c r="K34" s="22"/>
      <c r="L34" s="14">
        <v>169395925.22999999</v>
      </c>
      <c r="M34" s="35">
        <v>481</v>
      </c>
      <c r="N34" s="14">
        <v>69751263.329999998</v>
      </c>
      <c r="O34" s="17"/>
      <c r="P34" s="14">
        <v>347275084.51999998</v>
      </c>
      <c r="Q34" s="17"/>
      <c r="R34" s="14">
        <v>264827382.91999999</v>
      </c>
      <c r="S34" s="17"/>
      <c r="T34" s="14">
        <v>464304475.62</v>
      </c>
      <c r="U34" s="17">
        <v>521</v>
      </c>
      <c r="V34" s="14">
        <v>563125687.61000001</v>
      </c>
    </row>
    <row r="35" spans="1:22" ht="30" x14ac:dyDescent="0.25">
      <c r="A35" s="54"/>
      <c r="B35" s="47" t="s">
        <v>114</v>
      </c>
      <c r="C35" s="24" t="s">
        <v>72</v>
      </c>
      <c r="D35" s="19" t="s">
        <v>73</v>
      </c>
      <c r="E35" s="14">
        <f t="shared" si="0"/>
        <v>481553114.00000006</v>
      </c>
      <c r="F35" s="21">
        <v>1390</v>
      </c>
      <c r="G35" s="22"/>
      <c r="H35" s="14">
        <v>158912527.62</v>
      </c>
      <c r="I35" s="22"/>
      <c r="J35" s="14">
        <v>192621245.59999999</v>
      </c>
      <c r="K35" s="22"/>
      <c r="L35" s="14">
        <v>96310622.799999997</v>
      </c>
      <c r="M35" s="35">
        <v>165</v>
      </c>
      <c r="N35" s="14">
        <v>33708717.979999997</v>
      </c>
      <c r="O35" s="17"/>
      <c r="P35" s="14">
        <v>317030099.68000001</v>
      </c>
      <c r="Q35" s="17"/>
      <c r="R35" s="14">
        <v>812657725.64999998</v>
      </c>
      <c r="S35" s="17"/>
      <c r="T35" s="14">
        <v>1046740346.26</v>
      </c>
      <c r="U35" s="17">
        <v>239</v>
      </c>
      <c r="V35" s="14">
        <v>1276571521.9400001</v>
      </c>
    </row>
    <row r="36" spans="1:22" ht="30" x14ac:dyDescent="0.25">
      <c r="A36" s="54"/>
      <c r="B36" s="47" t="s">
        <v>115</v>
      </c>
      <c r="C36" s="24" t="s">
        <v>72</v>
      </c>
      <c r="D36" s="19" t="s">
        <v>73</v>
      </c>
      <c r="E36" s="14">
        <f t="shared" si="0"/>
        <v>288339295</v>
      </c>
      <c r="F36" s="21">
        <v>2670</v>
      </c>
      <c r="G36" s="22"/>
      <c r="H36" s="14">
        <v>68732001.900000006</v>
      </c>
      <c r="I36" s="22"/>
      <c r="J36" s="14">
        <v>68162885.900000006</v>
      </c>
      <c r="K36" s="25"/>
      <c r="L36" s="14">
        <v>76802107.950000003</v>
      </c>
      <c r="M36" s="35">
        <v>416</v>
      </c>
      <c r="N36" s="14">
        <v>74642299.25</v>
      </c>
      <c r="O36" s="17"/>
      <c r="P36" s="14">
        <v>189983334.33000001</v>
      </c>
      <c r="Q36" s="17"/>
      <c r="R36" s="14">
        <v>208946034.94</v>
      </c>
      <c r="S36" s="17"/>
      <c r="T36" s="14">
        <v>452519513.93000001</v>
      </c>
      <c r="U36" s="17">
        <v>401</v>
      </c>
      <c r="V36" s="14">
        <v>382579822.01999998</v>
      </c>
    </row>
    <row r="37" spans="1:22" x14ac:dyDescent="0.25">
      <c r="A37" s="54"/>
      <c r="B37" s="47" t="s">
        <v>116</v>
      </c>
      <c r="C37" s="24" t="s">
        <v>74</v>
      </c>
      <c r="D37" s="19" t="s">
        <v>75</v>
      </c>
      <c r="E37" s="14">
        <f t="shared" si="0"/>
        <v>641334329</v>
      </c>
      <c r="F37" s="21">
        <v>868</v>
      </c>
      <c r="G37" s="22"/>
      <c r="H37" s="26">
        <v>218053671.86000001</v>
      </c>
      <c r="I37" s="22"/>
      <c r="J37" s="26">
        <v>250120388.31</v>
      </c>
      <c r="K37" s="25"/>
      <c r="L37" s="26">
        <v>96200149.349999994</v>
      </c>
      <c r="M37" s="35">
        <v>17</v>
      </c>
      <c r="N37" s="37">
        <v>76960119.480000004</v>
      </c>
      <c r="O37" s="17"/>
      <c r="P37" s="14">
        <v>88300946.680000007</v>
      </c>
      <c r="Q37" s="17"/>
      <c r="R37" s="14">
        <v>80033418.75</v>
      </c>
      <c r="S37" s="17"/>
      <c r="T37" s="14">
        <v>152476590.19</v>
      </c>
      <c r="U37" s="17">
        <v>12</v>
      </c>
      <c r="V37" s="14">
        <v>217574514.55000001</v>
      </c>
    </row>
    <row r="38" spans="1:22" ht="30" x14ac:dyDescent="0.25">
      <c r="A38" s="54"/>
      <c r="B38" s="47" t="s">
        <v>76</v>
      </c>
      <c r="C38" s="24" t="s">
        <v>77</v>
      </c>
      <c r="D38" s="19" t="s">
        <v>78</v>
      </c>
      <c r="E38" s="14">
        <f t="shared" si="0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38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20447199.43</v>
      </c>
      <c r="U38" s="14"/>
      <c r="V38" s="14">
        <v>54872215.780000001</v>
      </c>
    </row>
    <row r="39" spans="1:22" ht="30" x14ac:dyDescent="0.25">
      <c r="A39" s="54"/>
      <c r="B39" s="47" t="s">
        <v>79</v>
      </c>
      <c r="C39" s="24" t="s">
        <v>77</v>
      </c>
      <c r="D39" s="19" t="s">
        <v>78</v>
      </c>
      <c r="E39" s="14">
        <f t="shared" si="0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38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16279737.869999999</v>
      </c>
      <c r="U39" s="14"/>
      <c r="V39" s="14">
        <v>74738305.349999994</v>
      </c>
    </row>
    <row r="40" spans="1:22" ht="30" x14ac:dyDescent="0.25">
      <c r="A40" s="53" t="s">
        <v>70</v>
      </c>
      <c r="B40" s="47" t="s">
        <v>80</v>
      </c>
      <c r="C40" s="24" t="s">
        <v>77</v>
      </c>
      <c r="D40" s="19" t="s">
        <v>78</v>
      </c>
      <c r="E40" s="14">
        <f t="shared" ref="E40:E57" si="1">+H40+J40+L40+N40</f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21306183</v>
      </c>
      <c r="U40" s="14"/>
      <c r="V40" s="14">
        <v>70348952.689999998</v>
      </c>
    </row>
    <row r="41" spans="1:22" ht="30" x14ac:dyDescent="0.25">
      <c r="A41" s="54"/>
      <c r="B41" s="47" t="s">
        <v>81</v>
      </c>
      <c r="C41" s="24" t="s">
        <v>77</v>
      </c>
      <c r="D41" s="19" t="s">
        <v>78</v>
      </c>
      <c r="E41" s="14">
        <f t="shared" si="1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4717895.4800000004</v>
      </c>
      <c r="U41" s="14"/>
      <c r="V41" s="14">
        <v>82262758.689999998</v>
      </c>
    </row>
    <row r="42" spans="1:22" ht="30" x14ac:dyDescent="0.25">
      <c r="A42" s="54"/>
      <c r="B42" s="47" t="s">
        <v>82</v>
      </c>
      <c r="C42" s="24" t="s">
        <v>77</v>
      </c>
      <c r="D42" s="19" t="s">
        <v>78</v>
      </c>
      <c r="E42" s="14">
        <f t="shared" si="1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15217792.640000001</v>
      </c>
      <c r="U42" s="14"/>
      <c r="V42" s="14">
        <v>52477981.259999998</v>
      </c>
    </row>
    <row r="43" spans="1:22" ht="30" x14ac:dyDescent="0.25">
      <c r="A43" s="54"/>
      <c r="B43" s="47" t="s">
        <v>83</v>
      </c>
      <c r="C43" s="24" t="s">
        <v>77</v>
      </c>
      <c r="D43" s="19" t="s">
        <v>78</v>
      </c>
      <c r="E43" s="14">
        <f t="shared" si="1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30728748.309999999</v>
      </c>
      <c r="U43" s="14"/>
      <c r="V43" s="14">
        <v>50024108.890000001</v>
      </c>
    </row>
    <row r="44" spans="1:22" ht="30" x14ac:dyDescent="0.25">
      <c r="A44" s="54"/>
      <c r="B44" s="47" t="s">
        <v>84</v>
      </c>
      <c r="C44" s="24" t="s">
        <v>77</v>
      </c>
      <c r="D44" s="19" t="s">
        <v>78</v>
      </c>
      <c r="E44" s="14">
        <f t="shared" si="1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9414748.5500000007</v>
      </c>
      <c r="U44" s="14"/>
      <c r="V44" s="14">
        <v>90779219.640000001</v>
      </c>
    </row>
    <row r="45" spans="1:22" ht="30" x14ac:dyDescent="0.25">
      <c r="A45" s="54"/>
      <c r="B45" s="47" t="s">
        <v>85</v>
      </c>
      <c r="C45" s="24" t="s">
        <v>77</v>
      </c>
      <c r="D45" s="19" t="s">
        <v>78</v>
      </c>
      <c r="E45" s="14">
        <f t="shared" si="1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31183841.98</v>
      </c>
      <c r="U45" s="14"/>
      <c r="V45" s="14">
        <v>60520882.299999997</v>
      </c>
    </row>
    <row r="46" spans="1:22" ht="30" x14ac:dyDescent="0.25">
      <c r="A46" s="54"/>
      <c r="B46" s="47" t="s">
        <v>86</v>
      </c>
      <c r="C46" s="24" t="s">
        <v>77</v>
      </c>
      <c r="D46" s="19" t="s">
        <v>78</v>
      </c>
      <c r="E46" s="14">
        <f t="shared" si="1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20471065.870000001</v>
      </c>
      <c r="U46" s="14"/>
      <c r="V46" s="14">
        <v>58073753.049999997</v>
      </c>
    </row>
    <row r="47" spans="1:22" ht="30" x14ac:dyDescent="0.25">
      <c r="A47" s="54"/>
      <c r="B47" s="47" t="s">
        <v>87</v>
      </c>
      <c r="C47" s="24" t="s">
        <v>77</v>
      </c>
      <c r="D47" s="19" t="s">
        <v>78</v>
      </c>
      <c r="E47" s="14">
        <f t="shared" si="1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42579200.340000004</v>
      </c>
      <c r="U47" s="14"/>
      <c r="V47" s="14">
        <v>19735560.23</v>
      </c>
    </row>
    <row r="48" spans="1:22" ht="30" x14ac:dyDescent="0.25">
      <c r="A48" s="54"/>
      <c r="B48" s="47" t="s">
        <v>85</v>
      </c>
      <c r="C48" s="24" t="s">
        <v>77</v>
      </c>
      <c r="D48" s="19" t="s">
        <v>78</v>
      </c>
      <c r="E48" s="14">
        <f t="shared" si="1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/>
      <c r="V48" s="14">
        <v>2651427.33</v>
      </c>
    </row>
    <row r="49" spans="1:22" ht="30" x14ac:dyDescent="0.25">
      <c r="A49" s="55"/>
      <c r="B49" s="47" t="s">
        <v>88</v>
      </c>
      <c r="C49" s="24" t="s">
        <v>77</v>
      </c>
      <c r="D49" s="19" t="s">
        <v>78</v>
      </c>
      <c r="E49" s="14">
        <f t="shared" si="1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/>
      <c r="V49" s="14">
        <v>0</v>
      </c>
    </row>
    <row r="50" spans="1:22" ht="30" x14ac:dyDescent="0.25">
      <c r="A50" s="19" t="s">
        <v>89</v>
      </c>
      <c r="B50" s="47" t="s">
        <v>90</v>
      </c>
      <c r="C50" s="19" t="s">
        <v>91</v>
      </c>
      <c r="D50" s="19" t="s">
        <v>92</v>
      </c>
      <c r="E50" s="14">
        <f t="shared" si="1"/>
        <v>302594644</v>
      </c>
      <c r="F50" s="21" t="s">
        <v>93</v>
      </c>
      <c r="G50" s="22"/>
      <c r="H50" s="14">
        <v>88133361.836666673</v>
      </c>
      <c r="I50" s="22"/>
      <c r="J50" s="14">
        <v>87286655.703333333</v>
      </c>
      <c r="K50" s="22"/>
      <c r="L50" s="14">
        <v>67629458.370000005</v>
      </c>
      <c r="M50" s="17" t="s">
        <v>93</v>
      </c>
      <c r="N50" s="14">
        <v>59545168.089999996</v>
      </c>
      <c r="O50" s="17"/>
      <c r="P50" s="14">
        <v>8407674.5999999996</v>
      </c>
      <c r="Q50" s="17"/>
      <c r="R50" s="14">
        <v>9211501.1799999997</v>
      </c>
      <c r="S50" s="17"/>
      <c r="T50" s="14">
        <v>67196828.909999996</v>
      </c>
      <c r="U50" s="17"/>
      <c r="V50" s="14">
        <v>83068763.109999999</v>
      </c>
    </row>
    <row r="51" spans="1:22" x14ac:dyDescent="0.25">
      <c r="A51" s="56" t="s">
        <v>94</v>
      </c>
      <c r="B51" s="27" t="s">
        <v>95</v>
      </c>
      <c r="C51" s="13" t="s">
        <v>37</v>
      </c>
      <c r="D51" s="13" t="s">
        <v>37</v>
      </c>
      <c r="E51" s="14">
        <f t="shared" si="1"/>
        <v>165065170</v>
      </c>
      <c r="F51" s="21"/>
      <c r="G51" s="28"/>
      <c r="H51" s="14">
        <v>39680165.090000004</v>
      </c>
      <c r="I51" s="15"/>
      <c r="J51" s="14">
        <v>45811469.620000005</v>
      </c>
      <c r="K51" s="15"/>
      <c r="L51" s="14">
        <v>38991331.629999995</v>
      </c>
      <c r="M51" s="15"/>
      <c r="N51" s="14">
        <v>40582203.659999996</v>
      </c>
      <c r="O51" s="17"/>
      <c r="P51" s="14">
        <v>19242729.829999998</v>
      </c>
      <c r="Q51" s="17"/>
      <c r="R51" s="14">
        <v>20080222.649999999</v>
      </c>
      <c r="S51" s="17"/>
      <c r="T51" s="14">
        <v>30298598.140000001</v>
      </c>
      <c r="U51" s="17"/>
      <c r="V51" s="14">
        <v>58548846.530000001</v>
      </c>
    </row>
    <row r="52" spans="1:22" ht="45" x14ac:dyDescent="0.25">
      <c r="A52" s="56"/>
      <c r="B52" s="47" t="s">
        <v>117</v>
      </c>
      <c r="C52" s="24" t="s">
        <v>96</v>
      </c>
      <c r="D52" s="19" t="s">
        <v>97</v>
      </c>
      <c r="E52" s="14">
        <f t="shared" si="1"/>
        <v>820073330.99999988</v>
      </c>
      <c r="F52" s="21">
        <v>6986</v>
      </c>
      <c r="G52" s="22"/>
      <c r="H52" s="14">
        <v>183386412.15000001</v>
      </c>
      <c r="I52" s="22"/>
      <c r="J52" s="14">
        <v>206823459.59999996</v>
      </c>
      <c r="K52" s="22"/>
      <c r="L52" s="14">
        <v>228340595.84999996</v>
      </c>
      <c r="M52" s="17">
        <v>5465</v>
      </c>
      <c r="N52" s="14">
        <v>201522863.39999998</v>
      </c>
      <c r="O52" s="17">
        <v>5011</v>
      </c>
      <c r="P52" s="14">
        <v>158593097.97</v>
      </c>
      <c r="Q52" s="17">
        <v>4928</v>
      </c>
      <c r="R52" s="14">
        <v>158640873.93000001</v>
      </c>
      <c r="S52" s="17">
        <v>4918</v>
      </c>
      <c r="T52" s="14">
        <v>156429713.53999999</v>
      </c>
      <c r="U52" s="17">
        <v>4904</v>
      </c>
      <c r="V52" s="14">
        <v>215633767.13</v>
      </c>
    </row>
    <row r="53" spans="1:22" x14ac:dyDescent="0.25">
      <c r="A53" s="56" t="s">
        <v>98</v>
      </c>
      <c r="B53" s="23" t="s">
        <v>99</v>
      </c>
      <c r="C53" s="13" t="s">
        <v>37</v>
      </c>
      <c r="D53" s="13" t="s">
        <v>37</v>
      </c>
      <c r="E53" s="14">
        <f t="shared" si="1"/>
        <v>767155751</v>
      </c>
      <c r="F53" s="16"/>
      <c r="G53" s="22"/>
      <c r="H53" s="14">
        <v>264048120.3433333</v>
      </c>
      <c r="I53" s="15"/>
      <c r="J53" s="14">
        <v>236094084.17666668</v>
      </c>
      <c r="K53" s="15"/>
      <c r="L53" s="14">
        <v>181596452.13</v>
      </c>
      <c r="M53" s="15"/>
      <c r="N53" s="14">
        <v>85417094.349999994</v>
      </c>
      <c r="O53" s="17"/>
      <c r="P53" s="14">
        <v>56430984.600000001</v>
      </c>
      <c r="Q53" s="17"/>
      <c r="R53" s="14">
        <v>11222034.49</v>
      </c>
      <c r="S53" s="17"/>
      <c r="T53" s="14">
        <v>10426183.529999999</v>
      </c>
      <c r="U53" s="17"/>
      <c r="V53" s="14">
        <v>103003390.98999999</v>
      </c>
    </row>
    <row r="54" spans="1:22" ht="30" x14ac:dyDescent="0.25">
      <c r="A54" s="56"/>
      <c r="B54" s="47" t="s">
        <v>100</v>
      </c>
      <c r="C54" s="24" t="s">
        <v>101</v>
      </c>
      <c r="D54" s="19" t="s">
        <v>102</v>
      </c>
      <c r="E54" s="14">
        <f t="shared" si="1"/>
        <v>2065196939</v>
      </c>
      <c r="F54" s="21">
        <v>171026</v>
      </c>
      <c r="G54" s="22"/>
      <c r="H54" s="14">
        <v>424333997.41000003</v>
      </c>
      <c r="I54" s="22"/>
      <c r="J54" s="14">
        <v>521620549.69</v>
      </c>
      <c r="K54" s="22"/>
      <c r="L54" s="14">
        <v>695046351.32000005</v>
      </c>
      <c r="M54" s="17">
        <v>171026</v>
      </c>
      <c r="N54" s="14">
        <v>424196040.57999998</v>
      </c>
      <c r="O54" s="17">
        <v>168040</v>
      </c>
      <c r="P54" s="14">
        <v>244394451.41</v>
      </c>
      <c r="Q54" s="17">
        <v>169844</v>
      </c>
      <c r="R54" s="14">
        <v>326920096.19</v>
      </c>
      <c r="S54" s="17">
        <v>169862</v>
      </c>
      <c r="T54" s="14">
        <v>327045559.25</v>
      </c>
      <c r="U54" s="17">
        <f>171525+3855</f>
        <v>175380</v>
      </c>
      <c r="V54" s="14">
        <v>485843625.87</v>
      </c>
    </row>
    <row r="55" spans="1:22" ht="30" x14ac:dyDescent="0.25">
      <c r="A55" s="19" t="s">
        <v>103</v>
      </c>
      <c r="B55" s="47" t="s">
        <v>104</v>
      </c>
      <c r="C55" s="24"/>
      <c r="D55" s="19"/>
      <c r="E55" s="14">
        <f t="shared" si="1"/>
        <v>0</v>
      </c>
      <c r="F55" s="21"/>
      <c r="G55" s="22"/>
      <c r="H55" s="14"/>
      <c r="I55" s="22"/>
      <c r="J55" s="14"/>
      <c r="K55" s="22"/>
      <c r="L55" s="14"/>
      <c r="M55" s="17"/>
      <c r="N55" s="14"/>
      <c r="O55" s="17"/>
      <c r="P55" s="14"/>
      <c r="Q55" s="17"/>
      <c r="R55" s="14"/>
      <c r="S55" s="17"/>
      <c r="T55" s="14">
        <v>0</v>
      </c>
      <c r="U55" s="17"/>
      <c r="V55" s="14">
        <v>466179945.73000002</v>
      </c>
    </row>
    <row r="56" spans="1:22" ht="30" x14ac:dyDescent="0.25">
      <c r="A56" s="49" t="s">
        <v>105</v>
      </c>
      <c r="B56" s="29" t="s">
        <v>106</v>
      </c>
      <c r="C56" s="12" t="s">
        <v>37</v>
      </c>
      <c r="D56" s="13" t="s">
        <v>37</v>
      </c>
      <c r="E56" s="14">
        <f t="shared" si="1"/>
        <v>2682340783</v>
      </c>
      <c r="F56" s="16"/>
      <c r="G56" s="15"/>
      <c r="H56" s="14">
        <v>670585195.75</v>
      </c>
      <c r="I56" s="15"/>
      <c r="J56" s="14">
        <v>670585195.75</v>
      </c>
      <c r="K56" s="15"/>
      <c r="L56" s="14">
        <v>670585195.75</v>
      </c>
      <c r="M56" s="15"/>
      <c r="N56" s="14">
        <v>670585195.75</v>
      </c>
      <c r="O56" s="17"/>
      <c r="P56" s="14">
        <v>397943247.39999998</v>
      </c>
      <c r="Q56" s="17"/>
      <c r="R56" s="14">
        <v>451842468.22000003</v>
      </c>
      <c r="S56" s="17"/>
      <c r="T56" s="14">
        <v>842275224.01999998</v>
      </c>
      <c r="U56" s="17"/>
      <c r="V56" s="14">
        <v>656669421.60000002</v>
      </c>
    </row>
    <row r="57" spans="1:22" s="10" customFormat="1" ht="30" x14ac:dyDescent="0.2">
      <c r="A57" s="49" t="s">
        <v>107</v>
      </c>
      <c r="B57" s="29" t="s">
        <v>108</v>
      </c>
      <c r="C57" s="12" t="s">
        <v>37</v>
      </c>
      <c r="D57" s="13" t="s">
        <v>37</v>
      </c>
      <c r="E57" s="14">
        <f t="shared" si="1"/>
        <v>10268433870</v>
      </c>
      <c r="F57" s="16"/>
      <c r="G57" s="15"/>
      <c r="H57" s="14">
        <v>2567108467.5</v>
      </c>
      <c r="I57" s="15"/>
      <c r="J57" s="14">
        <v>2567108467.5</v>
      </c>
      <c r="K57" s="15"/>
      <c r="L57" s="14">
        <v>2567108467.5</v>
      </c>
      <c r="M57" s="15"/>
      <c r="N57" s="14">
        <v>2567108467.5</v>
      </c>
      <c r="O57" s="17"/>
      <c r="P57" s="14">
        <v>2089747200</v>
      </c>
      <c r="Q57" s="17"/>
      <c r="R57" s="14">
        <v>2542867665.23</v>
      </c>
      <c r="S57" s="17"/>
      <c r="T57" s="14">
        <v>2255310544.4400001</v>
      </c>
      <c r="U57" s="17"/>
      <c r="V57" s="14">
        <v>3293863158.3299999</v>
      </c>
    </row>
    <row r="58" spans="1:22" x14ac:dyDescent="0.25">
      <c r="A58" s="50" t="s">
        <v>109</v>
      </c>
      <c r="Q58" s="33"/>
    </row>
    <row r="59" spans="1:22" x14ac:dyDescent="0.25">
      <c r="A59" s="51" t="s">
        <v>110</v>
      </c>
      <c r="Q59" s="33"/>
      <c r="T59" s="34"/>
    </row>
  </sheetData>
  <mergeCells count="853">
    <mergeCell ref="CT2:DM2"/>
    <mergeCell ref="DN2:EG2"/>
    <mergeCell ref="EH2:FA2"/>
    <mergeCell ref="FB2:FU2"/>
    <mergeCell ref="FV2:GO2"/>
    <mergeCell ref="GP2:HI2"/>
    <mergeCell ref="A1:T1"/>
    <mergeCell ref="A2:T2"/>
    <mergeCell ref="U2:AK2"/>
    <mergeCell ref="AL2:BE2"/>
    <mergeCell ref="BF2:BY2"/>
    <mergeCell ref="BZ2:CS2"/>
    <mergeCell ref="LZ2:MS2"/>
    <mergeCell ref="MT2:NM2"/>
    <mergeCell ref="NN2:OG2"/>
    <mergeCell ref="OH2:PA2"/>
    <mergeCell ref="PB2:PU2"/>
    <mergeCell ref="PV2:QO2"/>
    <mergeCell ref="HJ2:IC2"/>
    <mergeCell ref="ID2:IW2"/>
    <mergeCell ref="IX2:JQ2"/>
    <mergeCell ref="JR2:KK2"/>
    <mergeCell ref="KL2:LE2"/>
    <mergeCell ref="LF2:LY2"/>
    <mergeCell ref="VF2:VY2"/>
    <mergeCell ref="VZ2:WS2"/>
    <mergeCell ref="WT2:XM2"/>
    <mergeCell ref="XN2:YG2"/>
    <mergeCell ref="YH2:ZA2"/>
    <mergeCell ref="ZB2:ZU2"/>
    <mergeCell ref="QP2:RI2"/>
    <mergeCell ref="RJ2:SC2"/>
    <mergeCell ref="SD2:SW2"/>
    <mergeCell ref="SX2:TQ2"/>
    <mergeCell ref="TR2:UK2"/>
    <mergeCell ref="UL2:VE2"/>
    <mergeCell ref="AEL2:AFE2"/>
    <mergeCell ref="AFF2:AFY2"/>
    <mergeCell ref="AFZ2:AGS2"/>
    <mergeCell ref="AGT2:AHM2"/>
    <mergeCell ref="AHN2:AIG2"/>
    <mergeCell ref="AIH2:AJA2"/>
    <mergeCell ref="ZV2:AAO2"/>
    <mergeCell ref="AAP2:ABI2"/>
    <mergeCell ref="ABJ2:ACC2"/>
    <mergeCell ref="ACD2:ACW2"/>
    <mergeCell ref="ACX2:ADQ2"/>
    <mergeCell ref="ADR2:AEK2"/>
    <mergeCell ref="ANR2:AOK2"/>
    <mergeCell ref="AOL2:APE2"/>
    <mergeCell ref="APF2:APY2"/>
    <mergeCell ref="APZ2:AQS2"/>
    <mergeCell ref="AQT2:ARM2"/>
    <mergeCell ref="ARN2:ASG2"/>
    <mergeCell ref="AJB2:AJU2"/>
    <mergeCell ref="AJV2:AKO2"/>
    <mergeCell ref="AKP2:ALI2"/>
    <mergeCell ref="ALJ2:AMC2"/>
    <mergeCell ref="AMD2:AMW2"/>
    <mergeCell ref="AMX2:ANQ2"/>
    <mergeCell ref="AWX2:AXQ2"/>
    <mergeCell ref="AXR2:AYK2"/>
    <mergeCell ref="AYL2:AZE2"/>
    <mergeCell ref="AZF2:AZY2"/>
    <mergeCell ref="AZZ2:BAS2"/>
    <mergeCell ref="BAT2:BBM2"/>
    <mergeCell ref="ASH2:ATA2"/>
    <mergeCell ref="ATB2:ATU2"/>
    <mergeCell ref="ATV2:AUO2"/>
    <mergeCell ref="AUP2:AVI2"/>
    <mergeCell ref="AVJ2:AWC2"/>
    <mergeCell ref="AWD2:AWW2"/>
    <mergeCell ref="BGD2:BGW2"/>
    <mergeCell ref="BGX2:BHQ2"/>
    <mergeCell ref="BHR2:BIK2"/>
    <mergeCell ref="BIL2:BJE2"/>
    <mergeCell ref="BJF2:BJY2"/>
    <mergeCell ref="BJZ2:BKS2"/>
    <mergeCell ref="BBN2:BCG2"/>
    <mergeCell ref="BCH2:BDA2"/>
    <mergeCell ref="BDB2:BDU2"/>
    <mergeCell ref="BDV2:BEO2"/>
    <mergeCell ref="BEP2:BFI2"/>
    <mergeCell ref="BFJ2:BGC2"/>
    <mergeCell ref="BPJ2:BQC2"/>
    <mergeCell ref="BQD2:BQW2"/>
    <mergeCell ref="BQX2:BRQ2"/>
    <mergeCell ref="BRR2:BSK2"/>
    <mergeCell ref="BSL2:BTE2"/>
    <mergeCell ref="BTF2:BTY2"/>
    <mergeCell ref="BKT2:BLM2"/>
    <mergeCell ref="BLN2:BMG2"/>
    <mergeCell ref="BMH2:BNA2"/>
    <mergeCell ref="BNB2:BNU2"/>
    <mergeCell ref="BNV2:BOO2"/>
    <mergeCell ref="BOP2:BPI2"/>
    <mergeCell ref="BYP2:BZI2"/>
    <mergeCell ref="BZJ2:CAC2"/>
    <mergeCell ref="CAD2:CAW2"/>
    <mergeCell ref="CAX2:CBQ2"/>
    <mergeCell ref="CBR2:CCK2"/>
    <mergeCell ref="CCL2:CDE2"/>
    <mergeCell ref="BTZ2:BUS2"/>
    <mergeCell ref="BUT2:BVM2"/>
    <mergeCell ref="BVN2:BWG2"/>
    <mergeCell ref="BWH2:BXA2"/>
    <mergeCell ref="BXB2:BXU2"/>
    <mergeCell ref="BXV2:BYO2"/>
    <mergeCell ref="CHV2:CIO2"/>
    <mergeCell ref="CIP2:CJI2"/>
    <mergeCell ref="CJJ2:CKC2"/>
    <mergeCell ref="CKD2:CKW2"/>
    <mergeCell ref="CKX2:CLQ2"/>
    <mergeCell ref="CLR2:CMK2"/>
    <mergeCell ref="CDF2:CDY2"/>
    <mergeCell ref="CDZ2:CES2"/>
    <mergeCell ref="CET2:CFM2"/>
    <mergeCell ref="CFN2:CGG2"/>
    <mergeCell ref="CGH2:CHA2"/>
    <mergeCell ref="CHB2:CHU2"/>
    <mergeCell ref="CRB2:CRU2"/>
    <mergeCell ref="CRV2:CSO2"/>
    <mergeCell ref="CSP2:CTI2"/>
    <mergeCell ref="CTJ2:CUC2"/>
    <mergeCell ref="CUD2:CUW2"/>
    <mergeCell ref="CUX2:CVQ2"/>
    <mergeCell ref="CML2:CNE2"/>
    <mergeCell ref="CNF2:CNY2"/>
    <mergeCell ref="CNZ2:COS2"/>
    <mergeCell ref="COT2:CPM2"/>
    <mergeCell ref="CPN2:CQG2"/>
    <mergeCell ref="CQH2:CRA2"/>
    <mergeCell ref="DAH2:DBA2"/>
    <mergeCell ref="DBB2:DBU2"/>
    <mergeCell ref="DBV2:DCO2"/>
    <mergeCell ref="DCP2:DDI2"/>
    <mergeCell ref="DDJ2:DEC2"/>
    <mergeCell ref="DED2:DEW2"/>
    <mergeCell ref="CVR2:CWK2"/>
    <mergeCell ref="CWL2:CXE2"/>
    <mergeCell ref="CXF2:CXY2"/>
    <mergeCell ref="CXZ2:CYS2"/>
    <mergeCell ref="CYT2:CZM2"/>
    <mergeCell ref="CZN2:DAG2"/>
    <mergeCell ref="DJN2:DKG2"/>
    <mergeCell ref="DKH2:DLA2"/>
    <mergeCell ref="DLB2:DLU2"/>
    <mergeCell ref="DLV2:DMO2"/>
    <mergeCell ref="DMP2:DNI2"/>
    <mergeCell ref="DNJ2:DOC2"/>
    <mergeCell ref="DEX2:DFQ2"/>
    <mergeCell ref="DFR2:DGK2"/>
    <mergeCell ref="DGL2:DHE2"/>
    <mergeCell ref="DHF2:DHY2"/>
    <mergeCell ref="DHZ2:DIS2"/>
    <mergeCell ref="DIT2:DJM2"/>
    <mergeCell ref="DST2:DTM2"/>
    <mergeCell ref="DTN2:DUG2"/>
    <mergeCell ref="DUH2:DVA2"/>
    <mergeCell ref="DVB2:DVU2"/>
    <mergeCell ref="DVV2:DWO2"/>
    <mergeCell ref="DWP2:DXI2"/>
    <mergeCell ref="DOD2:DOW2"/>
    <mergeCell ref="DOX2:DPQ2"/>
    <mergeCell ref="DPR2:DQK2"/>
    <mergeCell ref="DQL2:DRE2"/>
    <mergeCell ref="DRF2:DRY2"/>
    <mergeCell ref="DRZ2:DSS2"/>
    <mergeCell ref="EBZ2:ECS2"/>
    <mergeCell ref="ECT2:EDM2"/>
    <mergeCell ref="EDN2:EEG2"/>
    <mergeCell ref="EEH2:EFA2"/>
    <mergeCell ref="EFB2:EFU2"/>
    <mergeCell ref="EFV2:EGO2"/>
    <mergeCell ref="DXJ2:DYC2"/>
    <mergeCell ref="DYD2:DYW2"/>
    <mergeCell ref="DYX2:DZQ2"/>
    <mergeCell ref="DZR2:EAK2"/>
    <mergeCell ref="EAL2:EBE2"/>
    <mergeCell ref="EBF2:EBY2"/>
    <mergeCell ref="ELF2:ELY2"/>
    <mergeCell ref="ELZ2:EMS2"/>
    <mergeCell ref="EMT2:ENM2"/>
    <mergeCell ref="ENN2:EOG2"/>
    <mergeCell ref="EOH2:EPA2"/>
    <mergeCell ref="EPB2:EPU2"/>
    <mergeCell ref="EGP2:EHI2"/>
    <mergeCell ref="EHJ2:EIC2"/>
    <mergeCell ref="EID2:EIW2"/>
    <mergeCell ref="EIX2:EJQ2"/>
    <mergeCell ref="EJR2:EKK2"/>
    <mergeCell ref="EKL2:ELE2"/>
    <mergeCell ref="EUL2:EVE2"/>
    <mergeCell ref="EVF2:EVY2"/>
    <mergeCell ref="EVZ2:EWS2"/>
    <mergeCell ref="EWT2:EXM2"/>
    <mergeCell ref="EXN2:EYG2"/>
    <mergeCell ref="EYH2:EZA2"/>
    <mergeCell ref="EPV2:EQO2"/>
    <mergeCell ref="EQP2:ERI2"/>
    <mergeCell ref="ERJ2:ESC2"/>
    <mergeCell ref="ESD2:ESW2"/>
    <mergeCell ref="ESX2:ETQ2"/>
    <mergeCell ref="ETR2:EUK2"/>
    <mergeCell ref="FDR2:FEK2"/>
    <mergeCell ref="FEL2:FFE2"/>
    <mergeCell ref="FFF2:FFY2"/>
    <mergeCell ref="FFZ2:FGS2"/>
    <mergeCell ref="FGT2:FHM2"/>
    <mergeCell ref="FHN2:FIG2"/>
    <mergeCell ref="EZB2:EZU2"/>
    <mergeCell ref="EZV2:FAO2"/>
    <mergeCell ref="FAP2:FBI2"/>
    <mergeCell ref="FBJ2:FCC2"/>
    <mergeCell ref="FCD2:FCW2"/>
    <mergeCell ref="FCX2:FDQ2"/>
    <mergeCell ref="FMX2:FNQ2"/>
    <mergeCell ref="FNR2:FOK2"/>
    <mergeCell ref="FOL2:FPE2"/>
    <mergeCell ref="FPF2:FPY2"/>
    <mergeCell ref="FPZ2:FQS2"/>
    <mergeCell ref="FQT2:FRM2"/>
    <mergeCell ref="FIH2:FJA2"/>
    <mergeCell ref="FJB2:FJU2"/>
    <mergeCell ref="FJV2:FKO2"/>
    <mergeCell ref="FKP2:FLI2"/>
    <mergeCell ref="FLJ2:FMC2"/>
    <mergeCell ref="FMD2:FMW2"/>
    <mergeCell ref="FWD2:FWW2"/>
    <mergeCell ref="FWX2:FXQ2"/>
    <mergeCell ref="FXR2:FYK2"/>
    <mergeCell ref="FYL2:FZE2"/>
    <mergeCell ref="FZF2:FZY2"/>
    <mergeCell ref="FZZ2:GAS2"/>
    <mergeCell ref="FRN2:FSG2"/>
    <mergeCell ref="FSH2:FTA2"/>
    <mergeCell ref="FTB2:FTU2"/>
    <mergeCell ref="FTV2:FUO2"/>
    <mergeCell ref="FUP2:FVI2"/>
    <mergeCell ref="FVJ2:FWC2"/>
    <mergeCell ref="GFJ2:GGC2"/>
    <mergeCell ref="GGD2:GGW2"/>
    <mergeCell ref="GGX2:GHQ2"/>
    <mergeCell ref="GHR2:GIK2"/>
    <mergeCell ref="GIL2:GJE2"/>
    <mergeCell ref="GJF2:GJY2"/>
    <mergeCell ref="GAT2:GBM2"/>
    <mergeCell ref="GBN2:GCG2"/>
    <mergeCell ref="GCH2:GDA2"/>
    <mergeCell ref="GDB2:GDU2"/>
    <mergeCell ref="GDV2:GEO2"/>
    <mergeCell ref="GEP2:GFI2"/>
    <mergeCell ref="GOP2:GPI2"/>
    <mergeCell ref="GPJ2:GQC2"/>
    <mergeCell ref="GQD2:GQW2"/>
    <mergeCell ref="GQX2:GRQ2"/>
    <mergeCell ref="GRR2:GSK2"/>
    <mergeCell ref="GSL2:GTE2"/>
    <mergeCell ref="GJZ2:GKS2"/>
    <mergeCell ref="GKT2:GLM2"/>
    <mergeCell ref="GLN2:GMG2"/>
    <mergeCell ref="GMH2:GNA2"/>
    <mergeCell ref="GNB2:GNU2"/>
    <mergeCell ref="GNV2:GOO2"/>
    <mergeCell ref="GXV2:GYO2"/>
    <mergeCell ref="GYP2:GZI2"/>
    <mergeCell ref="GZJ2:HAC2"/>
    <mergeCell ref="HAD2:HAW2"/>
    <mergeCell ref="HAX2:HBQ2"/>
    <mergeCell ref="HBR2:HCK2"/>
    <mergeCell ref="GTF2:GTY2"/>
    <mergeCell ref="GTZ2:GUS2"/>
    <mergeCell ref="GUT2:GVM2"/>
    <mergeCell ref="GVN2:GWG2"/>
    <mergeCell ref="GWH2:GXA2"/>
    <mergeCell ref="GXB2:GXU2"/>
    <mergeCell ref="HHB2:HHU2"/>
    <mergeCell ref="HHV2:HIO2"/>
    <mergeCell ref="HIP2:HJI2"/>
    <mergeCell ref="HJJ2:HKC2"/>
    <mergeCell ref="HKD2:HKW2"/>
    <mergeCell ref="HKX2:HLQ2"/>
    <mergeCell ref="HCL2:HDE2"/>
    <mergeCell ref="HDF2:HDY2"/>
    <mergeCell ref="HDZ2:HES2"/>
    <mergeCell ref="HET2:HFM2"/>
    <mergeCell ref="HFN2:HGG2"/>
    <mergeCell ref="HGH2:HHA2"/>
    <mergeCell ref="HQH2:HRA2"/>
    <mergeCell ref="HRB2:HRU2"/>
    <mergeCell ref="HRV2:HSO2"/>
    <mergeCell ref="HSP2:HTI2"/>
    <mergeCell ref="HTJ2:HUC2"/>
    <mergeCell ref="HUD2:HUW2"/>
    <mergeCell ref="HLR2:HMK2"/>
    <mergeCell ref="HML2:HNE2"/>
    <mergeCell ref="HNF2:HNY2"/>
    <mergeCell ref="HNZ2:HOS2"/>
    <mergeCell ref="HOT2:HPM2"/>
    <mergeCell ref="HPN2:HQG2"/>
    <mergeCell ref="HZN2:IAG2"/>
    <mergeCell ref="IAH2:IBA2"/>
    <mergeCell ref="IBB2:IBU2"/>
    <mergeCell ref="IBV2:ICO2"/>
    <mergeCell ref="ICP2:IDI2"/>
    <mergeCell ref="IDJ2:IEC2"/>
    <mergeCell ref="HUX2:HVQ2"/>
    <mergeCell ref="HVR2:HWK2"/>
    <mergeCell ref="HWL2:HXE2"/>
    <mergeCell ref="HXF2:HXY2"/>
    <mergeCell ref="HXZ2:HYS2"/>
    <mergeCell ref="HYT2:HZM2"/>
    <mergeCell ref="IIT2:IJM2"/>
    <mergeCell ref="IJN2:IKG2"/>
    <mergeCell ref="IKH2:ILA2"/>
    <mergeCell ref="ILB2:ILU2"/>
    <mergeCell ref="ILV2:IMO2"/>
    <mergeCell ref="IMP2:INI2"/>
    <mergeCell ref="IED2:IEW2"/>
    <mergeCell ref="IEX2:IFQ2"/>
    <mergeCell ref="IFR2:IGK2"/>
    <mergeCell ref="IGL2:IHE2"/>
    <mergeCell ref="IHF2:IHY2"/>
    <mergeCell ref="IHZ2:IIS2"/>
    <mergeCell ref="IRZ2:ISS2"/>
    <mergeCell ref="IST2:ITM2"/>
    <mergeCell ref="ITN2:IUG2"/>
    <mergeCell ref="IUH2:IVA2"/>
    <mergeCell ref="IVB2:IVU2"/>
    <mergeCell ref="IVV2:IWO2"/>
    <mergeCell ref="INJ2:IOC2"/>
    <mergeCell ref="IOD2:IOW2"/>
    <mergeCell ref="IOX2:IPQ2"/>
    <mergeCell ref="IPR2:IQK2"/>
    <mergeCell ref="IQL2:IRE2"/>
    <mergeCell ref="IRF2:IRY2"/>
    <mergeCell ref="JBF2:JBY2"/>
    <mergeCell ref="JBZ2:JCS2"/>
    <mergeCell ref="JCT2:JDM2"/>
    <mergeCell ref="JDN2:JEG2"/>
    <mergeCell ref="JEH2:JFA2"/>
    <mergeCell ref="JFB2:JFU2"/>
    <mergeCell ref="IWP2:IXI2"/>
    <mergeCell ref="IXJ2:IYC2"/>
    <mergeCell ref="IYD2:IYW2"/>
    <mergeCell ref="IYX2:IZQ2"/>
    <mergeCell ref="IZR2:JAK2"/>
    <mergeCell ref="JAL2:JBE2"/>
    <mergeCell ref="JKL2:JLE2"/>
    <mergeCell ref="JLF2:JLY2"/>
    <mergeCell ref="JLZ2:JMS2"/>
    <mergeCell ref="JMT2:JNM2"/>
    <mergeCell ref="JNN2:JOG2"/>
    <mergeCell ref="JOH2:JPA2"/>
    <mergeCell ref="JFV2:JGO2"/>
    <mergeCell ref="JGP2:JHI2"/>
    <mergeCell ref="JHJ2:JIC2"/>
    <mergeCell ref="JID2:JIW2"/>
    <mergeCell ref="JIX2:JJQ2"/>
    <mergeCell ref="JJR2:JKK2"/>
    <mergeCell ref="JTR2:JUK2"/>
    <mergeCell ref="JUL2:JVE2"/>
    <mergeCell ref="JVF2:JVY2"/>
    <mergeCell ref="JVZ2:JWS2"/>
    <mergeCell ref="JWT2:JXM2"/>
    <mergeCell ref="JXN2:JYG2"/>
    <mergeCell ref="JPB2:JPU2"/>
    <mergeCell ref="JPV2:JQO2"/>
    <mergeCell ref="JQP2:JRI2"/>
    <mergeCell ref="JRJ2:JSC2"/>
    <mergeCell ref="JSD2:JSW2"/>
    <mergeCell ref="JSX2:JTQ2"/>
    <mergeCell ref="KCX2:KDQ2"/>
    <mergeCell ref="KDR2:KEK2"/>
    <mergeCell ref="KEL2:KFE2"/>
    <mergeCell ref="KFF2:KFY2"/>
    <mergeCell ref="KFZ2:KGS2"/>
    <mergeCell ref="KGT2:KHM2"/>
    <mergeCell ref="JYH2:JZA2"/>
    <mergeCell ref="JZB2:JZU2"/>
    <mergeCell ref="JZV2:KAO2"/>
    <mergeCell ref="KAP2:KBI2"/>
    <mergeCell ref="KBJ2:KCC2"/>
    <mergeCell ref="KCD2:KCW2"/>
    <mergeCell ref="KMD2:KMW2"/>
    <mergeCell ref="KMX2:KNQ2"/>
    <mergeCell ref="KNR2:KOK2"/>
    <mergeCell ref="KOL2:KPE2"/>
    <mergeCell ref="KPF2:KPY2"/>
    <mergeCell ref="KPZ2:KQS2"/>
    <mergeCell ref="KHN2:KIG2"/>
    <mergeCell ref="KIH2:KJA2"/>
    <mergeCell ref="KJB2:KJU2"/>
    <mergeCell ref="KJV2:KKO2"/>
    <mergeCell ref="KKP2:KLI2"/>
    <mergeCell ref="KLJ2:KMC2"/>
    <mergeCell ref="KVJ2:KWC2"/>
    <mergeCell ref="KWD2:KWW2"/>
    <mergeCell ref="KWX2:KXQ2"/>
    <mergeCell ref="KXR2:KYK2"/>
    <mergeCell ref="KYL2:KZE2"/>
    <mergeCell ref="KZF2:KZY2"/>
    <mergeCell ref="KQT2:KRM2"/>
    <mergeCell ref="KRN2:KSG2"/>
    <mergeCell ref="KSH2:KTA2"/>
    <mergeCell ref="KTB2:KTU2"/>
    <mergeCell ref="KTV2:KUO2"/>
    <mergeCell ref="KUP2:KVI2"/>
    <mergeCell ref="LEP2:LFI2"/>
    <mergeCell ref="LFJ2:LGC2"/>
    <mergeCell ref="LGD2:LGW2"/>
    <mergeCell ref="LGX2:LHQ2"/>
    <mergeCell ref="LHR2:LIK2"/>
    <mergeCell ref="LIL2:LJE2"/>
    <mergeCell ref="KZZ2:LAS2"/>
    <mergeCell ref="LAT2:LBM2"/>
    <mergeCell ref="LBN2:LCG2"/>
    <mergeCell ref="LCH2:LDA2"/>
    <mergeCell ref="LDB2:LDU2"/>
    <mergeCell ref="LDV2:LEO2"/>
    <mergeCell ref="LNV2:LOO2"/>
    <mergeCell ref="LOP2:LPI2"/>
    <mergeCell ref="LPJ2:LQC2"/>
    <mergeCell ref="LQD2:LQW2"/>
    <mergeCell ref="LQX2:LRQ2"/>
    <mergeCell ref="LRR2:LSK2"/>
    <mergeCell ref="LJF2:LJY2"/>
    <mergeCell ref="LJZ2:LKS2"/>
    <mergeCell ref="LKT2:LLM2"/>
    <mergeCell ref="LLN2:LMG2"/>
    <mergeCell ref="LMH2:LNA2"/>
    <mergeCell ref="LNB2:LNU2"/>
    <mergeCell ref="LXB2:LXU2"/>
    <mergeCell ref="LXV2:LYO2"/>
    <mergeCell ref="LYP2:LZI2"/>
    <mergeCell ref="LZJ2:MAC2"/>
    <mergeCell ref="MAD2:MAW2"/>
    <mergeCell ref="MAX2:MBQ2"/>
    <mergeCell ref="LSL2:LTE2"/>
    <mergeCell ref="LTF2:LTY2"/>
    <mergeCell ref="LTZ2:LUS2"/>
    <mergeCell ref="LUT2:LVM2"/>
    <mergeCell ref="LVN2:LWG2"/>
    <mergeCell ref="LWH2:LXA2"/>
    <mergeCell ref="MGH2:MHA2"/>
    <mergeCell ref="MHB2:MHU2"/>
    <mergeCell ref="MHV2:MIO2"/>
    <mergeCell ref="MIP2:MJI2"/>
    <mergeCell ref="MJJ2:MKC2"/>
    <mergeCell ref="MKD2:MKW2"/>
    <mergeCell ref="MBR2:MCK2"/>
    <mergeCell ref="MCL2:MDE2"/>
    <mergeCell ref="MDF2:MDY2"/>
    <mergeCell ref="MDZ2:MES2"/>
    <mergeCell ref="MET2:MFM2"/>
    <mergeCell ref="MFN2:MGG2"/>
    <mergeCell ref="MPN2:MQG2"/>
    <mergeCell ref="MQH2:MRA2"/>
    <mergeCell ref="MRB2:MRU2"/>
    <mergeCell ref="MRV2:MSO2"/>
    <mergeCell ref="MSP2:MTI2"/>
    <mergeCell ref="MTJ2:MUC2"/>
    <mergeCell ref="MKX2:MLQ2"/>
    <mergeCell ref="MLR2:MMK2"/>
    <mergeCell ref="MML2:MNE2"/>
    <mergeCell ref="MNF2:MNY2"/>
    <mergeCell ref="MNZ2:MOS2"/>
    <mergeCell ref="MOT2:MPM2"/>
    <mergeCell ref="MYT2:MZM2"/>
    <mergeCell ref="MZN2:NAG2"/>
    <mergeCell ref="NAH2:NBA2"/>
    <mergeCell ref="NBB2:NBU2"/>
    <mergeCell ref="NBV2:NCO2"/>
    <mergeCell ref="NCP2:NDI2"/>
    <mergeCell ref="MUD2:MUW2"/>
    <mergeCell ref="MUX2:MVQ2"/>
    <mergeCell ref="MVR2:MWK2"/>
    <mergeCell ref="MWL2:MXE2"/>
    <mergeCell ref="MXF2:MXY2"/>
    <mergeCell ref="MXZ2:MYS2"/>
    <mergeCell ref="NHZ2:NIS2"/>
    <mergeCell ref="NIT2:NJM2"/>
    <mergeCell ref="NJN2:NKG2"/>
    <mergeCell ref="NKH2:NLA2"/>
    <mergeCell ref="NLB2:NLU2"/>
    <mergeCell ref="NLV2:NMO2"/>
    <mergeCell ref="NDJ2:NEC2"/>
    <mergeCell ref="NED2:NEW2"/>
    <mergeCell ref="NEX2:NFQ2"/>
    <mergeCell ref="NFR2:NGK2"/>
    <mergeCell ref="NGL2:NHE2"/>
    <mergeCell ref="NHF2:NHY2"/>
    <mergeCell ref="NRF2:NRY2"/>
    <mergeCell ref="NRZ2:NSS2"/>
    <mergeCell ref="NST2:NTM2"/>
    <mergeCell ref="NTN2:NUG2"/>
    <mergeCell ref="NUH2:NVA2"/>
    <mergeCell ref="NVB2:NVU2"/>
    <mergeCell ref="NMP2:NNI2"/>
    <mergeCell ref="NNJ2:NOC2"/>
    <mergeCell ref="NOD2:NOW2"/>
    <mergeCell ref="NOX2:NPQ2"/>
    <mergeCell ref="NPR2:NQK2"/>
    <mergeCell ref="NQL2:NRE2"/>
    <mergeCell ref="OAL2:OBE2"/>
    <mergeCell ref="OBF2:OBY2"/>
    <mergeCell ref="OBZ2:OCS2"/>
    <mergeCell ref="OCT2:ODM2"/>
    <mergeCell ref="ODN2:OEG2"/>
    <mergeCell ref="OEH2:OFA2"/>
    <mergeCell ref="NVV2:NWO2"/>
    <mergeCell ref="NWP2:NXI2"/>
    <mergeCell ref="NXJ2:NYC2"/>
    <mergeCell ref="NYD2:NYW2"/>
    <mergeCell ref="NYX2:NZQ2"/>
    <mergeCell ref="NZR2:OAK2"/>
    <mergeCell ref="OJR2:OKK2"/>
    <mergeCell ref="OKL2:OLE2"/>
    <mergeCell ref="OLF2:OLY2"/>
    <mergeCell ref="OLZ2:OMS2"/>
    <mergeCell ref="OMT2:ONM2"/>
    <mergeCell ref="ONN2:OOG2"/>
    <mergeCell ref="OFB2:OFU2"/>
    <mergeCell ref="OFV2:OGO2"/>
    <mergeCell ref="OGP2:OHI2"/>
    <mergeCell ref="OHJ2:OIC2"/>
    <mergeCell ref="OID2:OIW2"/>
    <mergeCell ref="OIX2:OJQ2"/>
    <mergeCell ref="OSX2:OTQ2"/>
    <mergeCell ref="OTR2:OUK2"/>
    <mergeCell ref="OUL2:OVE2"/>
    <mergeCell ref="OVF2:OVY2"/>
    <mergeCell ref="OVZ2:OWS2"/>
    <mergeCell ref="OWT2:OXM2"/>
    <mergeCell ref="OOH2:OPA2"/>
    <mergeCell ref="OPB2:OPU2"/>
    <mergeCell ref="OPV2:OQO2"/>
    <mergeCell ref="OQP2:ORI2"/>
    <mergeCell ref="ORJ2:OSC2"/>
    <mergeCell ref="OSD2:OSW2"/>
    <mergeCell ref="PCD2:PCW2"/>
    <mergeCell ref="PCX2:PDQ2"/>
    <mergeCell ref="PDR2:PEK2"/>
    <mergeCell ref="PEL2:PFE2"/>
    <mergeCell ref="PFF2:PFY2"/>
    <mergeCell ref="PFZ2:PGS2"/>
    <mergeCell ref="OXN2:OYG2"/>
    <mergeCell ref="OYH2:OZA2"/>
    <mergeCell ref="OZB2:OZU2"/>
    <mergeCell ref="OZV2:PAO2"/>
    <mergeCell ref="PAP2:PBI2"/>
    <mergeCell ref="PBJ2:PCC2"/>
    <mergeCell ref="PLJ2:PMC2"/>
    <mergeCell ref="PMD2:PMW2"/>
    <mergeCell ref="PMX2:PNQ2"/>
    <mergeCell ref="PNR2:POK2"/>
    <mergeCell ref="POL2:PPE2"/>
    <mergeCell ref="PPF2:PPY2"/>
    <mergeCell ref="PGT2:PHM2"/>
    <mergeCell ref="PHN2:PIG2"/>
    <mergeCell ref="PIH2:PJA2"/>
    <mergeCell ref="PJB2:PJU2"/>
    <mergeCell ref="PJV2:PKO2"/>
    <mergeCell ref="PKP2:PLI2"/>
    <mergeCell ref="PUP2:PVI2"/>
    <mergeCell ref="PVJ2:PWC2"/>
    <mergeCell ref="PWD2:PWW2"/>
    <mergeCell ref="PWX2:PXQ2"/>
    <mergeCell ref="PXR2:PYK2"/>
    <mergeCell ref="PYL2:PZE2"/>
    <mergeCell ref="PPZ2:PQS2"/>
    <mergeCell ref="PQT2:PRM2"/>
    <mergeCell ref="PRN2:PSG2"/>
    <mergeCell ref="PSH2:PTA2"/>
    <mergeCell ref="PTB2:PTU2"/>
    <mergeCell ref="PTV2:PUO2"/>
    <mergeCell ref="QDV2:QEO2"/>
    <mergeCell ref="QEP2:QFI2"/>
    <mergeCell ref="QFJ2:QGC2"/>
    <mergeCell ref="QGD2:QGW2"/>
    <mergeCell ref="QGX2:QHQ2"/>
    <mergeCell ref="QHR2:QIK2"/>
    <mergeCell ref="PZF2:PZY2"/>
    <mergeCell ref="PZZ2:QAS2"/>
    <mergeCell ref="QAT2:QBM2"/>
    <mergeCell ref="QBN2:QCG2"/>
    <mergeCell ref="QCH2:QDA2"/>
    <mergeCell ref="QDB2:QDU2"/>
    <mergeCell ref="QNB2:QNU2"/>
    <mergeCell ref="QNV2:QOO2"/>
    <mergeCell ref="QOP2:QPI2"/>
    <mergeCell ref="QPJ2:QQC2"/>
    <mergeCell ref="QQD2:QQW2"/>
    <mergeCell ref="QQX2:QRQ2"/>
    <mergeCell ref="QIL2:QJE2"/>
    <mergeCell ref="QJF2:QJY2"/>
    <mergeCell ref="QJZ2:QKS2"/>
    <mergeCell ref="QKT2:QLM2"/>
    <mergeCell ref="QLN2:QMG2"/>
    <mergeCell ref="QMH2:QNA2"/>
    <mergeCell ref="QWH2:QXA2"/>
    <mergeCell ref="QXB2:QXU2"/>
    <mergeCell ref="QXV2:QYO2"/>
    <mergeCell ref="QYP2:QZI2"/>
    <mergeCell ref="QZJ2:RAC2"/>
    <mergeCell ref="RAD2:RAW2"/>
    <mergeCell ref="QRR2:QSK2"/>
    <mergeCell ref="QSL2:QTE2"/>
    <mergeCell ref="QTF2:QTY2"/>
    <mergeCell ref="QTZ2:QUS2"/>
    <mergeCell ref="QUT2:QVM2"/>
    <mergeCell ref="QVN2:QWG2"/>
    <mergeCell ref="RFN2:RGG2"/>
    <mergeCell ref="RGH2:RHA2"/>
    <mergeCell ref="RHB2:RHU2"/>
    <mergeCell ref="RHV2:RIO2"/>
    <mergeCell ref="RIP2:RJI2"/>
    <mergeCell ref="RJJ2:RKC2"/>
    <mergeCell ref="RAX2:RBQ2"/>
    <mergeCell ref="RBR2:RCK2"/>
    <mergeCell ref="RCL2:RDE2"/>
    <mergeCell ref="RDF2:RDY2"/>
    <mergeCell ref="RDZ2:RES2"/>
    <mergeCell ref="RET2:RFM2"/>
    <mergeCell ref="ROT2:RPM2"/>
    <mergeCell ref="RPN2:RQG2"/>
    <mergeCell ref="RQH2:RRA2"/>
    <mergeCell ref="RRB2:RRU2"/>
    <mergeCell ref="RRV2:RSO2"/>
    <mergeCell ref="RSP2:RTI2"/>
    <mergeCell ref="RKD2:RKW2"/>
    <mergeCell ref="RKX2:RLQ2"/>
    <mergeCell ref="RLR2:RMK2"/>
    <mergeCell ref="RML2:RNE2"/>
    <mergeCell ref="RNF2:RNY2"/>
    <mergeCell ref="RNZ2:ROS2"/>
    <mergeCell ref="RXZ2:RYS2"/>
    <mergeCell ref="RYT2:RZM2"/>
    <mergeCell ref="RZN2:SAG2"/>
    <mergeCell ref="SAH2:SBA2"/>
    <mergeCell ref="SBB2:SBU2"/>
    <mergeCell ref="SBV2:SCO2"/>
    <mergeCell ref="RTJ2:RUC2"/>
    <mergeCell ref="RUD2:RUW2"/>
    <mergeCell ref="RUX2:RVQ2"/>
    <mergeCell ref="RVR2:RWK2"/>
    <mergeCell ref="RWL2:RXE2"/>
    <mergeCell ref="RXF2:RXY2"/>
    <mergeCell ref="SHF2:SHY2"/>
    <mergeCell ref="SHZ2:SIS2"/>
    <mergeCell ref="SIT2:SJM2"/>
    <mergeCell ref="SJN2:SKG2"/>
    <mergeCell ref="SKH2:SLA2"/>
    <mergeCell ref="SLB2:SLU2"/>
    <mergeCell ref="SCP2:SDI2"/>
    <mergeCell ref="SDJ2:SEC2"/>
    <mergeCell ref="SED2:SEW2"/>
    <mergeCell ref="SEX2:SFQ2"/>
    <mergeCell ref="SFR2:SGK2"/>
    <mergeCell ref="SGL2:SHE2"/>
    <mergeCell ref="SQL2:SRE2"/>
    <mergeCell ref="SRF2:SRY2"/>
    <mergeCell ref="SRZ2:SSS2"/>
    <mergeCell ref="SST2:STM2"/>
    <mergeCell ref="STN2:SUG2"/>
    <mergeCell ref="SUH2:SVA2"/>
    <mergeCell ref="SLV2:SMO2"/>
    <mergeCell ref="SMP2:SNI2"/>
    <mergeCell ref="SNJ2:SOC2"/>
    <mergeCell ref="SOD2:SOW2"/>
    <mergeCell ref="SOX2:SPQ2"/>
    <mergeCell ref="SPR2:SQK2"/>
    <mergeCell ref="SZR2:TAK2"/>
    <mergeCell ref="TAL2:TBE2"/>
    <mergeCell ref="TBF2:TBY2"/>
    <mergeCell ref="TBZ2:TCS2"/>
    <mergeCell ref="TCT2:TDM2"/>
    <mergeCell ref="TDN2:TEG2"/>
    <mergeCell ref="SVB2:SVU2"/>
    <mergeCell ref="SVV2:SWO2"/>
    <mergeCell ref="SWP2:SXI2"/>
    <mergeCell ref="SXJ2:SYC2"/>
    <mergeCell ref="SYD2:SYW2"/>
    <mergeCell ref="SYX2:SZQ2"/>
    <mergeCell ref="TIX2:TJQ2"/>
    <mergeCell ref="TJR2:TKK2"/>
    <mergeCell ref="TKL2:TLE2"/>
    <mergeCell ref="TLF2:TLY2"/>
    <mergeCell ref="TLZ2:TMS2"/>
    <mergeCell ref="TMT2:TNM2"/>
    <mergeCell ref="TEH2:TFA2"/>
    <mergeCell ref="TFB2:TFU2"/>
    <mergeCell ref="TFV2:TGO2"/>
    <mergeCell ref="TGP2:THI2"/>
    <mergeCell ref="THJ2:TIC2"/>
    <mergeCell ref="TID2:TIW2"/>
    <mergeCell ref="TSD2:TSW2"/>
    <mergeCell ref="TSX2:TTQ2"/>
    <mergeCell ref="TTR2:TUK2"/>
    <mergeCell ref="TUL2:TVE2"/>
    <mergeCell ref="TVF2:TVY2"/>
    <mergeCell ref="TVZ2:TWS2"/>
    <mergeCell ref="TNN2:TOG2"/>
    <mergeCell ref="TOH2:TPA2"/>
    <mergeCell ref="TPB2:TPU2"/>
    <mergeCell ref="TPV2:TQO2"/>
    <mergeCell ref="TQP2:TRI2"/>
    <mergeCell ref="TRJ2:TSC2"/>
    <mergeCell ref="UBJ2:UCC2"/>
    <mergeCell ref="UCD2:UCW2"/>
    <mergeCell ref="UCX2:UDQ2"/>
    <mergeCell ref="UDR2:UEK2"/>
    <mergeCell ref="UEL2:UFE2"/>
    <mergeCell ref="UFF2:UFY2"/>
    <mergeCell ref="TWT2:TXM2"/>
    <mergeCell ref="TXN2:TYG2"/>
    <mergeCell ref="TYH2:TZA2"/>
    <mergeCell ref="TZB2:TZU2"/>
    <mergeCell ref="TZV2:UAO2"/>
    <mergeCell ref="UAP2:UBI2"/>
    <mergeCell ref="UKP2:ULI2"/>
    <mergeCell ref="ULJ2:UMC2"/>
    <mergeCell ref="UMD2:UMW2"/>
    <mergeCell ref="UMX2:UNQ2"/>
    <mergeCell ref="UNR2:UOK2"/>
    <mergeCell ref="UOL2:UPE2"/>
    <mergeCell ref="UFZ2:UGS2"/>
    <mergeCell ref="UGT2:UHM2"/>
    <mergeCell ref="UHN2:UIG2"/>
    <mergeCell ref="UIH2:UJA2"/>
    <mergeCell ref="UJB2:UJU2"/>
    <mergeCell ref="UJV2:UKO2"/>
    <mergeCell ref="UTV2:UUO2"/>
    <mergeCell ref="UUP2:UVI2"/>
    <mergeCell ref="UVJ2:UWC2"/>
    <mergeCell ref="UWD2:UWW2"/>
    <mergeCell ref="UWX2:UXQ2"/>
    <mergeCell ref="UXR2:UYK2"/>
    <mergeCell ref="UPF2:UPY2"/>
    <mergeCell ref="UPZ2:UQS2"/>
    <mergeCell ref="UQT2:URM2"/>
    <mergeCell ref="URN2:USG2"/>
    <mergeCell ref="USH2:UTA2"/>
    <mergeCell ref="UTB2:UTU2"/>
    <mergeCell ref="VDB2:VDU2"/>
    <mergeCell ref="VDV2:VEO2"/>
    <mergeCell ref="VEP2:VFI2"/>
    <mergeCell ref="VFJ2:VGC2"/>
    <mergeCell ref="VGD2:VGW2"/>
    <mergeCell ref="VGX2:VHQ2"/>
    <mergeCell ref="UYL2:UZE2"/>
    <mergeCell ref="UZF2:UZY2"/>
    <mergeCell ref="UZZ2:VAS2"/>
    <mergeCell ref="VAT2:VBM2"/>
    <mergeCell ref="VBN2:VCG2"/>
    <mergeCell ref="VCH2:VDA2"/>
    <mergeCell ref="VMH2:VNA2"/>
    <mergeCell ref="VNB2:VNU2"/>
    <mergeCell ref="VNV2:VOO2"/>
    <mergeCell ref="VOP2:VPI2"/>
    <mergeCell ref="VPJ2:VQC2"/>
    <mergeCell ref="VQD2:VQW2"/>
    <mergeCell ref="VHR2:VIK2"/>
    <mergeCell ref="VIL2:VJE2"/>
    <mergeCell ref="VJF2:VJY2"/>
    <mergeCell ref="VJZ2:VKS2"/>
    <mergeCell ref="VKT2:VLM2"/>
    <mergeCell ref="VLN2:VMG2"/>
    <mergeCell ref="VVN2:VWG2"/>
    <mergeCell ref="VWH2:VXA2"/>
    <mergeCell ref="VXB2:VXU2"/>
    <mergeCell ref="VXV2:VYO2"/>
    <mergeCell ref="VYP2:VZI2"/>
    <mergeCell ref="VZJ2:WAC2"/>
    <mergeCell ref="VQX2:VRQ2"/>
    <mergeCell ref="VRR2:VSK2"/>
    <mergeCell ref="VSL2:VTE2"/>
    <mergeCell ref="VTF2:VTY2"/>
    <mergeCell ref="VTZ2:VUS2"/>
    <mergeCell ref="VUT2:VVM2"/>
    <mergeCell ref="XED2:XEW2"/>
    <mergeCell ref="XEX2:XFA2"/>
    <mergeCell ref="A3:R3"/>
    <mergeCell ref="WXF2:WXY2"/>
    <mergeCell ref="WXZ2:WYS2"/>
    <mergeCell ref="WYT2:WZM2"/>
    <mergeCell ref="WZN2:XAG2"/>
    <mergeCell ref="XAH2:XBA2"/>
    <mergeCell ref="XBB2:XBU2"/>
    <mergeCell ref="WSP2:WTI2"/>
    <mergeCell ref="WTJ2:WUC2"/>
    <mergeCell ref="WUD2:WUW2"/>
    <mergeCell ref="WUX2:WVQ2"/>
    <mergeCell ref="WVR2:WWK2"/>
    <mergeCell ref="WWL2:WXE2"/>
    <mergeCell ref="WNZ2:WOS2"/>
    <mergeCell ref="WOT2:WPM2"/>
    <mergeCell ref="WPN2:WQG2"/>
    <mergeCell ref="WQH2:WRA2"/>
    <mergeCell ref="WRB2:WRU2"/>
    <mergeCell ref="WRV2:WSO2"/>
    <mergeCell ref="WJJ2:WKC2"/>
    <mergeCell ref="WKD2:WKW2"/>
    <mergeCell ref="WKX2:WLQ2"/>
    <mergeCell ref="A4:R4"/>
    <mergeCell ref="A5:R5"/>
    <mergeCell ref="A6:V6"/>
    <mergeCell ref="C7:F7"/>
    <mergeCell ref="C8:F8"/>
    <mergeCell ref="C9:F9"/>
    <mergeCell ref="XBV2:XCO2"/>
    <mergeCell ref="XCP2:XDI2"/>
    <mergeCell ref="XDJ2:XEC2"/>
    <mergeCell ref="WLR2:WMK2"/>
    <mergeCell ref="WML2:WNE2"/>
    <mergeCell ref="WNF2:WNY2"/>
    <mergeCell ref="WET2:WFM2"/>
    <mergeCell ref="WFN2:WGG2"/>
    <mergeCell ref="WGH2:WHA2"/>
    <mergeCell ref="WHB2:WHU2"/>
    <mergeCell ref="WHV2:WIO2"/>
    <mergeCell ref="WIP2:WJI2"/>
    <mergeCell ref="WAD2:WAW2"/>
    <mergeCell ref="WAX2:WBQ2"/>
    <mergeCell ref="WBR2:WCK2"/>
    <mergeCell ref="WCL2:WDE2"/>
    <mergeCell ref="WDF2:WDY2"/>
    <mergeCell ref="WDZ2:WES2"/>
    <mergeCell ref="K13:L13"/>
    <mergeCell ref="M13:N13"/>
    <mergeCell ref="O13:P13"/>
    <mergeCell ref="A12:F12"/>
    <mergeCell ref="G12:N12"/>
    <mergeCell ref="O12:V12"/>
    <mergeCell ref="A13:A14"/>
    <mergeCell ref="B13:B14"/>
    <mergeCell ref="C13:C14"/>
    <mergeCell ref="D13:D14"/>
    <mergeCell ref="E13:E14"/>
    <mergeCell ref="F13:F14"/>
    <mergeCell ref="G13:H13"/>
    <mergeCell ref="U13:V13"/>
    <mergeCell ref="Q13:R13"/>
    <mergeCell ref="S13:T13"/>
    <mergeCell ref="A40:A49"/>
    <mergeCell ref="A51:A52"/>
    <mergeCell ref="A53:A54"/>
    <mergeCell ref="A18:A19"/>
    <mergeCell ref="A20:A22"/>
    <mergeCell ref="A23:A27"/>
    <mergeCell ref="A28:A32"/>
    <mergeCell ref="A33:A39"/>
    <mergeCell ref="I13:J13"/>
  </mergeCells>
  <dataValidations count="6">
    <dataValidation allowBlank="1" showInputMessage="1" showErrorMessage="1" prompt="Registrar denominación de la Unidad Ejecutora" sqref="C9:C10 G9:I10 D10:F10" xr:uid="{00000000-0002-0000-0000-000000000000}"/>
    <dataValidation allowBlank="1" showInputMessage="1" showErrorMessage="1" prompt="Registrar denominación del Subcapítulo" sqref="C8 G8:I8" xr:uid="{00000000-0002-0000-0000-000001000000}"/>
    <dataValidation allowBlank="1" showInputMessage="1" showErrorMessage="1" prompt="Registrar denominación del Capítulo" sqref="C7 G7:I7" xr:uid="{00000000-0002-0000-0000-000002000000}"/>
    <dataValidation allowBlank="1" showInputMessage="1" showErrorMessage="1" prompt="Registrar código de la Unidad Ejecutora" sqref="B9:B10" xr:uid="{00000000-0002-0000-0000-000003000000}"/>
    <dataValidation allowBlank="1" showInputMessage="1" showErrorMessage="1" prompt="Registrar código del subcapítulo" sqref="B8" xr:uid="{00000000-0002-0000-0000-000004000000}"/>
    <dataValidation allowBlank="1" showInputMessage="1" showErrorMessage="1" prompt="Registrar código del Capítulo" sqref="B7" xr:uid="{00000000-0002-0000-0000-000005000000}"/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5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A13E-74CA-4724-B1CA-8558613E8BBE}">
  <dimension ref="G7:G8"/>
  <sheetViews>
    <sheetView workbookViewId="0">
      <selection activeCell="G9" sqref="G9"/>
    </sheetView>
  </sheetViews>
  <sheetFormatPr baseColWidth="10" defaultRowHeight="15" x14ac:dyDescent="0.25"/>
  <cols>
    <col min="7" max="7" width="17.42578125" bestFit="1" customWidth="1"/>
  </cols>
  <sheetData>
    <row r="7" spans="7:7" x14ac:dyDescent="0.25">
      <c r="G7" s="52">
        <v>116853418757</v>
      </c>
    </row>
    <row r="8" spans="7:7" x14ac:dyDescent="0.25">
      <c r="G8" s="52">
        <v>11961010768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Programacion 2023 revisado</vt:lpstr>
      <vt:lpstr>Hoja1</vt:lpstr>
      <vt:lpstr>'Programacion 2023 revisado'!Área_de_impresión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Paola Mata Hernandez</dc:creator>
  <cp:lastModifiedBy>Hilda Paola Mata Hernandez</cp:lastModifiedBy>
  <cp:lastPrinted>2024-01-12T17:41:54Z</cp:lastPrinted>
  <dcterms:created xsi:type="dcterms:W3CDTF">2024-01-08T13:21:13Z</dcterms:created>
  <dcterms:modified xsi:type="dcterms:W3CDTF">2024-01-24T13:09:04Z</dcterms:modified>
</cp:coreProperties>
</file>