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assiel Segura\Desktop\Planificación\Ejecución Presupuestaria Diciembre 2022\"/>
    </mc:Choice>
  </mc:AlternateContent>
  <xr:revisionPtr revIDLastSave="0" documentId="13_ncr:1_{2083CAA8-79EE-4CF8-AFD4-24E010476316}" xr6:coauthVersionLast="47" xr6:coauthVersionMax="47" xr10:uidLastSave="{00000000-0000-0000-0000-000000000000}"/>
  <bookViews>
    <workbookView xWindow="-120" yWindow="-120" windowWidth="20730" windowHeight="11160" xr2:uid="{00000000-000D-0000-FFFF-FFFF00000000}"/>
  </bookViews>
  <sheets>
    <sheet name="Programación 2022 revisado" sheetId="1" r:id="rId1"/>
  </sheets>
  <externalReferences>
    <externalReference r:id="rId2"/>
  </externalReferences>
  <definedNames>
    <definedName name="_xlnm.Print_Area" localSheetId="0">'Programación 2022 revisado'!$A$1:$J$44</definedName>
    <definedName name="_xlnm.Print_Titles" localSheetId="0">'Programación 2022 revisado'!$12:$14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4" i="1" l="1"/>
  <c r="M43" i="1"/>
  <c r="M42" i="1"/>
  <c r="M41" i="1"/>
  <c r="M39" i="1"/>
  <c r="M38" i="1"/>
  <c r="M37" i="1"/>
  <c r="M36" i="1"/>
  <c r="M35" i="1"/>
  <c r="M34" i="1"/>
  <c r="M33" i="1"/>
  <c r="M32" i="1"/>
  <c r="M30" i="1"/>
  <c r="M29" i="1"/>
  <c r="M28" i="1"/>
  <c r="M27" i="1"/>
  <c r="M26" i="1"/>
  <c r="M24" i="1"/>
  <c r="M23" i="1"/>
  <c r="M22" i="1"/>
  <c r="M21" i="1"/>
  <c r="M20" i="1"/>
  <c r="M18" i="1"/>
  <c r="M16" i="1"/>
  <c r="I19" i="1" l="1"/>
  <c r="I20" i="1"/>
  <c r="I21" i="1"/>
  <c r="I23" i="1"/>
  <c r="I24" i="1"/>
  <c r="I25" i="1"/>
  <c r="I26" i="1"/>
  <c r="I27" i="1"/>
  <c r="I29" i="1"/>
  <c r="I30" i="1"/>
  <c r="I31" i="1"/>
  <c r="I32" i="1"/>
  <c r="I34" i="1"/>
  <c r="I35" i="1"/>
  <c r="I36" i="1"/>
  <c r="I37" i="1"/>
  <c r="I38" i="1"/>
  <c r="I40" i="1"/>
  <c r="I42" i="1"/>
  <c r="I43" i="1"/>
  <c r="I16" i="1"/>
  <c r="E44" i="1" l="1"/>
  <c r="E43" i="1"/>
  <c r="E42" i="1"/>
  <c r="E41" i="1"/>
  <c r="K40" i="1"/>
  <c r="M40" i="1" s="1"/>
  <c r="E40" i="1"/>
  <c r="E39" i="1"/>
  <c r="E38" i="1"/>
  <c r="E32" i="1"/>
  <c r="K31" i="1"/>
  <c r="M31" i="1" s="1"/>
  <c r="E31" i="1"/>
  <c r="E30" i="1"/>
  <c r="E29" i="1"/>
  <c r="E28" i="1"/>
  <c r="E27" i="1"/>
  <c r="E26" i="1"/>
  <c r="K25" i="1"/>
  <c r="M25" i="1" s="1"/>
  <c r="E25" i="1"/>
  <c r="E24" i="1"/>
  <c r="E23" i="1"/>
  <c r="E22" i="1"/>
  <c r="E21" i="1"/>
  <c r="E20" i="1"/>
  <c r="K19" i="1"/>
  <c r="M19" i="1" s="1"/>
  <c r="E19" i="1"/>
  <c r="E18" i="1"/>
  <c r="K17" i="1"/>
  <c r="M17" i="1" s="1"/>
  <c r="E17" i="1"/>
  <c r="E16" i="1"/>
  <c r="K15" i="1"/>
  <c r="M15" i="1" s="1"/>
  <c r="E15" i="1"/>
</calcChain>
</file>

<file path=xl/sharedStrings.xml><?xml version="1.0" encoding="utf-8"?>
<sst xmlns="http://schemas.openxmlformats.org/spreadsheetml/2006/main" count="174" uniqueCount="132">
  <si>
    <t>Capítulo</t>
  </si>
  <si>
    <t>0206</t>
  </si>
  <si>
    <t>MINISTERIO DE EDUCACIÓN</t>
  </si>
  <si>
    <t>Subcapítulo</t>
  </si>
  <si>
    <t>01</t>
  </si>
  <si>
    <t>Unidad Ejecutora</t>
  </si>
  <si>
    <t>0001</t>
  </si>
  <si>
    <t xml:space="preserve">DETALLE FORMULACION 2022
</t>
  </si>
  <si>
    <t>PROGRAMA</t>
  </si>
  <si>
    <t>PRODUCTOS</t>
  </si>
  <si>
    <t>BENEFICIARIO</t>
  </si>
  <si>
    <t xml:space="preserve">UNIDAD DE MEDIDA </t>
  </si>
  <si>
    <t>Presupuesto  Formulado 2022</t>
  </si>
  <si>
    <t>Meta Formulada 2022</t>
  </si>
  <si>
    <t>4to. Trimestre octubre-diciembre</t>
  </si>
  <si>
    <t xml:space="preserve">Programación Física </t>
  </si>
  <si>
    <t>Programación Financiera</t>
  </si>
  <si>
    <t>01- Actividades Centrales.</t>
  </si>
  <si>
    <t>6958-N Acciones que no generan producción.</t>
  </si>
  <si>
    <t>N/A</t>
  </si>
  <si>
    <t>11- Servicios Técnicos Pedagógicos.</t>
  </si>
  <si>
    <t xml:space="preserve">6846- Familia y la comunidad con espacio para la participación funcionando en el sistema educativo.                    </t>
  </si>
  <si>
    <t>Comunidad educativa</t>
  </si>
  <si>
    <t>APMAE funcionando</t>
  </si>
  <si>
    <t>7035-N Acciones que no generan producción.</t>
  </si>
  <si>
    <t>13- Servicios de educación primaria para niños y niñas de 6-11 años.</t>
  </si>
  <si>
    <t>7077-N- Acciones comunes.</t>
  </si>
  <si>
    <t>5898-S  Niños y Niñas Reciben Servicio Educativo en el Nivel primario del 1er. Ciclo.</t>
  </si>
  <si>
    <t>Niños y niñas de 6 a 8 años</t>
  </si>
  <si>
    <t>Niños y niñas matriculados</t>
  </si>
  <si>
    <t xml:space="preserve">5900-S  Niños y Niñas Reciben Servicio Educativo en el Nivel primario del 2do. Ciclo. </t>
  </si>
  <si>
    <t>Niños y niñas de 9 a 11 años</t>
  </si>
  <si>
    <t xml:space="preserve">6852-S  Niños y Niñas Reciben Servicio de Educación Especial en el Nivel Primario. </t>
  </si>
  <si>
    <t>Niños y niñas con necesidades especificas</t>
  </si>
  <si>
    <t>Estudiantes de 6 a 11 años en condición de discapacidad matriculados</t>
  </si>
  <si>
    <t>14- Servicios de educación secundaria para niños (as) y adolescentes de 12-17 años.</t>
  </si>
  <si>
    <t>7109 - Acciones comunes.</t>
  </si>
  <si>
    <t xml:space="preserve">5924-S- Niños, Niñas y Adolescentes reciben servicio educativo en el primer ciclo de Educación Secundaria. </t>
  </si>
  <si>
    <t>Niños, niñas y adolescentes de 12 a 14 años</t>
  </si>
  <si>
    <t>5928-S-Adolescentes reciben servicio de educativo en el Segundo Ciclo de Educación Secundaria - Modalidad Académica.</t>
  </si>
  <si>
    <t>Adolescentes de 15 a 17 años</t>
  </si>
  <si>
    <t>Adolescentes matriculados</t>
  </si>
  <si>
    <t xml:space="preserve">5929-S-Adolescentes reciben servicio de educativo en el segundo ciclo de educación secundaria - Modalidad Técnica Profesional. </t>
  </si>
  <si>
    <t>5931-s- Adolescentes reciben servicio de educativo en el Segundo ciclo de Educacion Secundaria - Modalidad Artes.</t>
  </si>
  <si>
    <t>6853-S-Niños, Niñas y Adolescentes reciben Servicio de Educación Especial Nivel Secundario.</t>
  </si>
  <si>
    <t>Niños, niñas y adolescentes con necesidades específicas</t>
  </si>
  <si>
    <t>Estudiantes de 12 a 17 años en condición de discapacidad  matriculados</t>
  </si>
  <si>
    <t>15- Servicios de educación de adultos-incluye adolescentes y jóvenes mayores de 14 años.</t>
  </si>
  <si>
    <t>6961 - Acciones comunes.</t>
  </si>
  <si>
    <t>5920- Adolescentes de 14 años o Más, Jóvenes y Adultos reciben Educación Básica de Adultos.</t>
  </si>
  <si>
    <t>Adolescentes, jóvenes y adultos de 14 años o más</t>
  </si>
  <si>
    <t>Jóvenes y adultos matriculados en básica de adultos</t>
  </si>
  <si>
    <t>6504-Adolescentes de 14 años o Más, Jóvenes y Adultos reciben Educación secundaria de Adultos.</t>
  </si>
  <si>
    <t>Jóvenes y adultos matriculados en secundaria de adultos</t>
  </si>
  <si>
    <t>6506-Adolescentes de 14 años o Más, Jóvenes y Adultos reciben Educación laboral de adultos.</t>
  </si>
  <si>
    <t>Personas de 14 años o más, inscritos</t>
  </si>
  <si>
    <t>6507-Adolescentes de 14 años o Más, Jóvenes y Adultos reciben Programas de Alfabetización.</t>
  </si>
  <si>
    <t>Personas de 14 años y más alfabetizadas</t>
  </si>
  <si>
    <t>17- Instalaciones escolares seguras, inclusivas y sostenibles.</t>
  </si>
  <si>
    <t>7108- Acciones comunes.</t>
  </si>
  <si>
    <t>7441-S- Construcción y ampliación de Planteles Escolares (arrastre Sorteo 3).</t>
  </si>
  <si>
    <t>Estudiantes de los niveles inicial, primario y secundario</t>
  </si>
  <si>
    <t>Aulas construidas y/o ampliadas</t>
  </si>
  <si>
    <t>7442-S-Construcción y Ampliación de Planteles Escolares (arrastre Sorteo 4).</t>
  </si>
  <si>
    <t>7443-S- Construcción y Ampliación de Planteles Escolares (arrastre Sorteo 1 y 2).</t>
  </si>
  <si>
    <t>6359-S- Construcción y equipamiento de Estancias Infantiles.</t>
  </si>
  <si>
    <t>Niños y niñas de 0 a 5 años</t>
  </si>
  <si>
    <t>Estancias construidas y equipadas.</t>
  </si>
  <si>
    <t>18- Formación y Desarrollo de la Carrera Docente.</t>
  </si>
  <si>
    <t>6855-S- Docentes de Carrera Certificados para los Servicios Educativos de Inicial, preprimaria, Primaria, Secundaria y Subsistemas.</t>
  </si>
  <si>
    <t>Docentes</t>
  </si>
  <si>
    <t>Docentes certificados en la carrera</t>
  </si>
  <si>
    <t>19- Servicios de educación especial para niños(as), adolescentes y jóvenes de 0-20 años.</t>
  </si>
  <si>
    <t>7046 - Acciones que no generan producción.</t>
  </si>
  <si>
    <t>6510- Niños, Niñas, Adolescentes y Jóvenes Adultos entre 0 y 20 Años reciben Educación Especial.</t>
  </si>
  <si>
    <t xml:space="preserve">Niños, niñas y adolescentes con necesidades especificas </t>
  </si>
  <si>
    <t xml:space="preserve">Estudiantes de 0 a 20 años en condición de discapacidad, matriculados </t>
  </si>
  <si>
    <t>23- Servicio educativo del grado preprimario nivel inicial.</t>
  </si>
  <si>
    <t>7029 - Acciones comunes.</t>
  </si>
  <si>
    <t>5831-S- Niños y Niñas Reciben Servicio de Educación del 2do. Ciclo Nivel Inicial.</t>
  </si>
  <si>
    <t>Niños y niñas de 3-5 años</t>
  </si>
  <si>
    <t>6857-S- Niños y niñas reciben servicio de educación especial en el Nivel Inicial.</t>
  </si>
  <si>
    <t>Niños y niñas con necesidades específicas</t>
  </si>
  <si>
    <t>Niños/as de 0 a 4 años matriculados</t>
  </si>
  <si>
    <t>98 - Administración de contribuciones especiales.</t>
  </si>
  <si>
    <t>7079 - Acciones que no generan producción.</t>
  </si>
  <si>
    <t>Causas de la desviación física</t>
  </si>
  <si>
    <t>% ejecución</t>
  </si>
  <si>
    <t>Este producto no presenta desviación en la ejecución física.</t>
  </si>
  <si>
    <t>La desviación física de 11 puntos porcentuales menor a la meta programada, se debió a que se encuentran en proceso de validación 598 centros educativos, donde fueron identificados padres y madres que no aparecieron en los registros de asistencia de la conformación de las APMAE, por tanto, no cumplen con lo que establece la Ordenanza 09-2000.</t>
  </si>
  <si>
    <t>La desviación negativa de 27 puntos porcentuales en la ejecución física con relación a lo programado, es porque desde la Dirección de Educación Especial se realizan evaluaciones a los estudiantes para identificar las necesidades específicas de apoyo educativo, lo que produce traslados de niños hacia las aulas regulares de los centros educativos.</t>
  </si>
  <si>
    <t>La desviación física de 8 puntos porcentuales, menor a la matrícula programada del primer ciclo de educación secundaria, se debe a que se inscribieron menos estudiantes de lo esperado.</t>
  </si>
  <si>
    <t xml:space="preserve">La desviación física de 6 puntos porcentuales, menor a la matrícula programada en la Modalidad Técnico Profesional de secundaria, se debe a que se inscribieron menos estudiantes de lo esperado.
</t>
  </si>
  <si>
    <t xml:space="preserve">
La desviación presentada de 16 puntos porcentuales en la ejecución física, por encima de lo programado, es causada por la implementación de nuevas ofertas educativas (menciones) en los centros educativos de artes.
</t>
  </si>
  <si>
    <t>La desviación física de 26 puntos porcentuales, menor a la matrícula programada en educación básica de adultos, es porque se inscribieron en el sector público menos estudiantes de lo esperado en este año escolar.</t>
  </si>
  <si>
    <t>La desviación física de 30 puntos porcentuales, menor a la matrícula programada en educación secundaria de adultos, se debe a que se inscribieron en el sector público menos estudiantes de lo esperado.</t>
  </si>
  <si>
    <r>
      <t>Las actividades realizadas no fueron suficientes para alcanzar la meta, se requieren de otras para alcanzarla</t>
    </r>
    <r>
      <rPr>
        <sz val="11"/>
        <color rgb="FFFF0000"/>
        <rFont val="Calibri"/>
        <family val="2"/>
        <scheme val="minor"/>
      </rPr>
      <t>.</t>
    </r>
    <r>
      <rPr>
        <sz val="11"/>
        <color rgb="FF000000"/>
        <rFont val="Calibri"/>
        <family val="2"/>
        <scheme val="minor"/>
      </rPr>
      <t xml:space="preserve"> Es por esto que no se reflejan los resultados esperados en el año. A partir del acuerdo firmado con la Universidad Autónoma de Santo Domingo, con un equipo de maestros, se iniciarán los trabajos de inscripción de alfabetizadores para la incorporación de los primeros 1,000 núcleos d+P32:X36e aprendizaje.</t>
    </r>
  </si>
  <si>
    <t xml:space="preserve">El dato presentado es preliminar, dado que aún se está procesando la matrícula final, debido a que este proceso se realiza de manera manual. </t>
  </si>
  <si>
    <t>Las actividades realizadas requieren de la ejecución de otras para alcanzar la meta programada. Es por esto que no se reflejan los resultados esperados en el año. A partir del acuerdo firmado con la Universidad Autónoma de Santo Domingo, con un equipo de maestros, se iniciarán los trabajos de inscripción de alfabetizadores para la incorporación de los primeros 1,000 núcleos de aprendizaje.</t>
  </si>
  <si>
    <t xml:space="preserve">La desviación física de 75 puntos porcentuales, por debajo de la meta programada, se debió al impedimento o nudo legal para pagar los contratos de las obras escolares del Plan Nacional de Edificaciones Escolares, ya que en su gran mayoría excede el 25 % del monto contratado, producto de la pandemia. Ref. art. 31, numeral 2 de la Ley 340-06. </t>
  </si>
  <si>
    <t xml:space="preserve">La desviación física de 88 puntos porcentuales, por debajo de la meta programada, es por causa del impedimento o nudo legal para pagar los contratos de las obras escolares del Plan Nacional de Edificaciones Escolares, ya que en su gran mayoría excede el 25 % del monto contratado, producto de la pandemia. Ref. art. 31, numeral 2 de la Ley 340-06. </t>
  </si>
  <si>
    <t>Para la puesta en marcha del Plan Nacional de Certificación, se necesita contar con expertos en el área, que no se encuentran dentro del Ministerio de Educación, por lo que se ha acudido a la solicitud de contrataciones, esta presenta atrasos por lentitud en los procesos y la priorización de otras acciones financieras como pagos de nómina.</t>
  </si>
  <si>
    <t>La desviación física de 6 puntos porcentuales, menor a la matrícula programada del primer ciclo de educación primaria, se debe a que se inscribieron menos estudiantes de lo esperado.</t>
  </si>
  <si>
    <t>La desviación negativa de 22 puntos porcentuales en la ejecución física con relación a lo programado, es porque desde la Dirección de Educación Especial se realizan evaluaciones a los estudiantes para identificar las necesidades específicas de apoyo educativo, lo que produce traslados de niños hacia las aulas regulares de los centros educativos.</t>
  </si>
  <si>
    <t>La desviación negativa de 19 puntos porcentuales en la ejecución física con relación a lo programado, es porque desde la Dirección de Educación Especial se realizan evaluaciones a los estudiantes para identificar las necesidades específicas de apoyo educativo, lo que produce traslados de niños hacia las aulas regulares de los centros educativos.</t>
  </si>
  <si>
    <t>Ejecución Financiera</t>
  </si>
  <si>
    <t>Causas de la desviación financiera</t>
  </si>
  <si>
    <t>En términos financieros, este producto presenta una desviación positiva de 12% en el 4to trimestre del 2022. Esto se debe a que el inicio del año escolar retrasó las actividades pautadas en el 3er trimestre y fueron reprogramadas y ejecutadas en el 4to trimestre.</t>
  </si>
  <si>
    <t>En términos financieros, este producto presenta una desviación positiva de 471.03%. Esto se debe principalmente al incremento en el concepto de transferencias corrientes para las juntas descentralizadas del nivel Primario con fines de mantenimiento de los centros educativos.</t>
  </si>
  <si>
    <t>Con respecto a la programación financiera se ha identificado que este producto no es posible ejecutarlo con esta estructura porque se superpone con los productos 02 y 03 del programa. En la revisión de estructura para el año 2023 se suprime este producto y se crea un indicador para dar seguimiento a esta población desde los productos antes mencionados.</t>
  </si>
  <si>
    <t>En términos financieros, este producto presenta una desviación positiva de 73.38%. Esto se debe principalmente al incremento en el concepto de transferencias corrientes para las juntas descentralizadas del nivel Primario con fines de mantenimiento de los centros educativos.</t>
  </si>
  <si>
    <t>En términos financieros, este producto presenta una desviación positiva de 428.56%. Esto se debe principalmente al incremento en el concepto de transferencias corrientes para las juntas descentralizadas del nivel Secundario con fines de mantenimiento de los centros educativos.</t>
  </si>
  <si>
    <t>En términos financieros, este producto presenta una desviación positiva de 309.31%. Esto se debe principalmente al incremento en el concepto de transferencias corrientes para las juntas descentralizadas de esta modalidad con fines de mantenimiento de los centros educativos.</t>
  </si>
  <si>
    <t>En términos financieros, este producto presenta una desviación positiva de 17.39%. Esto se debe principalmente al incremento en el concepto de transferencias corrientes para las juntas descentralizadas de esta modalidad con fines de mantenimiento de los centros educativos.</t>
  </si>
  <si>
    <t>En términos financieros, este producto presenta una desviación negativa de 67.98%. Esto se debe a que se reduce el presupuesto original para compensar salarios a docentes y transferencias corrientes a las juntas descentralizadas.</t>
  </si>
  <si>
    <t>Con respecto a la programación financiera se ha identificado que este producto no es posible ejecutarlo con esta estructura porque se superpone con los productos 02, 03, 04 y 05 del programa. En la revisión de estructura para el año 2023 se suprime este producto y se crea un indicador para dar seguimiento a esta población desde los productos antes mencionados.</t>
  </si>
  <si>
    <t>Este producto no presenta desviaciones significativas.</t>
  </si>
  <si>
    <t>En términos financieros, este producto presenta una desviación positiva de 6.24%. Esto se debe principalmente al incremento en el concepto de transferencias corrientes para las juntas descentralizadas de esta modalidad con fines de mantenimiento de los centros educativos.</t>
  </si>
  <si>
    <t>En términos financieros, este producto presenta una desviación positiva  de 130.54%. Esto se debe a que fueron regulados los anticipos financieros en el 4to trimestre.</t>
  </si>
  <si>
    <t>En términos financieros, este producto presenta una desviación  de 22.01%. Esto se debe a que hasta el 3er trimestre persistia el inconveniente con la Ley No. 118-21 que autoriza al Ministerio de Educación -y otras instituciones-, a desarrollar el plan de terminación solo de las obras que conllevan una ejecución superior al tope límite del veinticinco por ciento del presupuesto base. En el 4to trimestre se agilizaron los pagos pendientes del año.</t>
  </si>
  <si>
    <t>En términos financieros, este producto presenta una desviación  de 152.92%. Esto se debe a que hasta el 3er trimestre persistia el inconveniente con la Ley No. 118-21 que autoriza al Ministerio de Educación -y otras instituciones-, a desarrollar el plan de terminación solo de las obras que conllevan una ejecución superior al tope límite del veinticinco por ciento del presupuesto base. En el 4to trimestre se agilizaron los pagos pendientes del año.</t>
  </si>
  <si>
    <t>En términos financieros, este producto presenta una desviación  de 147.80%. Esto se debe a que hasta el 3er trimestre persistia el inconveniente con la Ley No. 118-21 que autoriza al Ministerio de Educación -y otras instituciones-, a desarrollar el plan de terminación solo de las obras que conllevan una ejecución superior al tope límite del veinticinco por ciento del presupuesto base. En el 4to trimestre se agilizaron los pagos pendientes del año.</t>
  </si>
  <si>
    <t>En términos financieros, este producto presenta una desviación negativa de 69.81%. Esto se debe principalmente a que no se ejecutaron los recursos que fueron programados en el concepto 6.</t>
  </si>
  <si>
    <t>En términos financieros, este producto presenta una desviación positiva de 10.99%. Esto se debe principalmente al incremento en el concepto de transferencias corrientes para las juntas descentralizadas de esta modalidad con fines de mantenimiento de los centros educativos.</t>
  </si>
  <si>
    <t>En términos financieros, este producto presenta una desviación positiva de 11.93%. Esto se debe principalmente al incremento en el concepto de transferencias corrientes para las juntas descentralizadas del nivel Inicial con fines de mantenimiento de los centros educativos.</t>
  </si>
  <si>
    <t>La desviación positiva de 907 puntos porcentuales, por encima de la meta programada, se debió a que luego de la reprogramación de la meta del producto, la supervisión se enfocó en las obras  que presentaban menos situaciones en torno al nudo legal, del 25 %.</t>
  </si>
  <si>
    <t>La desviación positiva de 1,762 puntos porcentuales, por encima de la meta programada, se debió a que luego de la reprogramación de la meta del producto, la supervisión se enfocó en las obras  que presentaban menos situaciones en torno al nudo legal, del 25 %.</t>
  </si>
  <si>
    <t>En términos financieros este producto no presenta desviaciones significativas.</t>
  </si>
  <si>
    <t>Ejecución Física</t>
  </si>
  <si>
    <t>Matriz de Ejecución Físico Financiera</t>
  </si>
  <si>
    <t>Producción Institucional 2022</t>
  </si>
  <si>
    <t>Trimestre 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</si>
</sst>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4" x14ac:knownFonts="1">
    <font>
      <sz val="11"/>
      <color rgb="FF000000"/>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rgb="FF000000"/>
      <name val="Calibri"/>
      <family val="2"/>
      <scheme val="minor"/>
    </font>
    <font>
      <b/>
      <sz val="12"/>
      <color theme="1"/>
      <name val="Calibri"/>
      <family val="2"/>
      <scheme val="minor"/>
    </font>
    <font>
      <sz val="11"/>
      <name val="Calibri"/>
      <family val="2"/>
    </font>
    <font>
      <b/>
      <sz val="12"/>
      <color theme="0"/>
      <name val="Calibri"/>
      <family val="2"/>
    </font>
    <font>
      <b/>
      <sz val="11"/>
      <name val="Calibri"/>
      <family val="2"/>
    </font>
    <font>
      <sz val="9"/>
      <name val="Calibri"/>
      <family val="2"/>
    </font>
    <font>
      <sz val="11"/>
      <name val="Calibri"/>
      <family val="2"/>
      <scheme val="minor"/>
    </font>
    <font>
      <b/>
      <sz val="12"/>
      <name val="Calibri"/>
      <family val="2"/>
    </font>
    <font>
      <i/>
      <sz val="16"/>
      <color theme="1"/>
      <name val="Calibri"/>
      <family val="2"/>
      <scheme val="minor"/>
    </font>
    <font>
      <i/>
      <sz val="16"/>
      <name val="Calibri"/>
      <family val="2"/>
    </font>
    <font>
      <i/>
      <sz val="16"/>
      <color rgb="FFFF0000"/>
      <name val="Calibri"/>
      <family val="2"/>
      <scheme val="minor"/>
    </font>
    <font>
      <b/>
      <sz val="16"/>
      <name val="Calibri"/>
      <family val="2"/>
    </font>
    <font>
      <b/>
      <sz val="11"/>
      <color rgb="FF00B050"/>
      <name val="Calibri"/>
      <family val="2"/>
    </font>
    <font>
      <b/>
      <sz val="8"/>
      <color theme="1"/>
      <name val="Calibri"/>
      <family val="2"/>
      <scheme val="minor"/>
    </font>
    <font>
      <sz val="8"/>
      <color rgb="FF000000"/>
      <name val="Calibri"/>
      <family val="2"/>
      <scheme val="minor"/>
    </font>
    <font>
      <sz val="8"/>
      <name val="Calibri"/>
      <family val="2"/>
    </font>
    <font>
      <b/>
      <sz val="8"/>
      <name val="Calibri"/>
      <family val="2"/>
    </font>
    <font>
      <sz val="8"/>
      <name val="Calibri"/>
      <family val="2"/>
      <scheme val="minor"/>
    </font>
    <font>
      <b/>
      <sz val="24"/>
      <name val="Calibri"/>
      <family val="2"/>
    </font>
    <font>
      <sz val="16"/>
      <name val="Calibri"/>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97">
    <xf numFmtId="0" fontId="0" fillId="0" borderId="0" xfId="0"/>
    <xf numFmtId="0" fontId="6" fillId="0" borderId="0" xfId="0" applyFont="1"/>
    <xf numFmtId="0" fontId="5" fillId="2" borderId="0" xfId="0" applyFont="1" applyFill="1" applyAlignment="1">
      <alignment horizontal="center"/>
    </xf>
    <xf numFmtId="0" fontId="5" fillId="2" borderId="0" xfId="0" applyFont="1" applyFill="1" applyAlignment="1">
      <alignment horizontal="right" vertical="center"/>
    </xf>
    <xf numFmtId="0" fontId="2" fillId="3" borderId="1" xfId="0" applyFont="1" applyFill="1" applyBorder="1" applyAlignment="1">
      <alignment horizontal="left"/>
    </xf>
    <xf numFmtId="49" fontId="0" fillId="0" borderId="1" xfId="0" applyNumberFormat="1" applyBorder="1"/>
    <xf numFmtId="0" fontId="2" fillId="2" borderId="0" xfId="0" applyFont="1" applyFill="1" applyAlignment="1">
      <alignment horizontal="left"/>
    </xf>
    <xf numFmtId="49" fontId="0" fillId="2" borderId="0" xfId="0" applyNumberFormat="1" applyFill="1"/>
    <xf numFmtId="0" fontId="0" fillId="2" borderId="0" xfId="0" applyFill="1" applyAlignment="1">
      <alignment horizontal="center"/>
    </xf>
    <xf numFmtId="0" fontId="0" fillId="2" borderId="0" xfId="0" applyFill="1" applyAlignment="1">
      <alignment horizontal="right" vertical="center"/>
    </xf>
    <xf numFmtId="0" fontId="6" fillId="2" borderId="0" xfId="0" applyFont="1" applyFill="1"/>
    <xf numFmtId="0" fontId="6" fillId="2" borderId="0" xfId="0" applyFont="1" applyFill="1" applyAlignment="1">
      <alignment horizontal="right" vertical="center"/>
    </xf>
    <xf numFmtId="3" fontId="6" fillId="2" borderId="0" xfId="0" applyNumberFormat="1" applyFont="1" applyFill="1" applyAlignment="1">
      <alignment horizontal="center" vertical="center"/>
    </xf>
    <xf numFmtId="0" fontId="9" fillId="0" borderId="0" xfId="0" applyFont="1"/>
    <xf numFmtId="0" fontId="10" fillId="0" borderId="1" xfId="0" applyFont="1" applyBorder="1" applyAlignment="1">
      <alignment vertical="center" wrapText="1"/>
    </xf>
    <xf numFmtId="0" fontId="0" fillId="0" borderId="1" xfId="0" applyBorder="1" applyAlignment="1">
      <alignment horizontal="left" vertical="center" wrapText="1"/>
    </xf>
    <xf numFmtId="0" fontId="10" fillId="0" borderId="1" xfId="0" applyFont="1" applyBorder="1" applyAlignment="1">
      <alignment horizontal="left" vertical="center" wrapText="1"/>
    </xf>
    <xf numFmtId="43" fontId="0" fillId="0" borderId="1" xfId="1" applyFont="1" applyFill="1" applyBorder="1" applyAlignment="1">
      <alignment horizontal="center" vertical="center"/>
    </xf>
    <xf numFmtId="0" fontId="10"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3" fontId="6" fillId="0" borderId="0" xfId="0" applyNumberFormat="1" applyFont="1" applyAlignment="1">
      <alignment horizontal="center" vertical="center"/>
    </xf>
    <xf numFmtId="3" fontId="10" fillId="0" borderId="1" xfId="0" applyNumberFormat="1" applyFont="1" applyBorder="1" applyAlignment="1">
      <alignment horizontal="center" vertical="center"/>
    </xf>
    <xf numFmtId="3" fontId="10" fillId="0" borderId="1" xfId="1" applyNumberFormat="1" applyFont="1" applyFill="1" applyBorder="1" applyAlignment="1">
      <alignment horizontal="center" vertical="center"/>
    </xf>
    <xf numFmtId="43" fontId="0" fillId="0" borderId="1" xfId="1" applyFont="1" applyFill="1" applyBorder="1" applyAlignment="1">
      <alignment horizontal="right" vertical="center" wrapText="1"/>
    </xf>
    <xf numFmtId="0" fontId="3" fillId="0" borderId="1" xfId="0" applyFont="1" applyBorder="1" applyAlignment="1">
      <alignment horizontal="center" vertical="center" wrapText="1"/>
    </xf>
    <xf numFmtId="43" fontId="0" fillId="0" borderId="1" xfId="1" applyFont="1" applyFill="1" applyBorder="1" applyAlignment="1">
      <alignment horizontal="left" vertical="center"/>
    </xf>
    <xf numFmtId="0" fontId="10" fillId="0" borderId="1" xfId="0" applyFont="1" applyBorder="1" applyAlignment="1" applyProtection="1">
      <alignment horizontal="left" vertical="center" wrapText="1"/>
      <protection locked="0"/>
    </xf>
    <xf numFmtId="43" fontId="0" fillId="0" borderId="1" xfId="1" applyFont="1" applyFill="1" applyBorder="1" applyAlignment="1">
      <alignment horizontal="left" vertical="center" wrapText="1"/>
    </xf>
    <xf numFmtId="0" fontId="6" fillId="0" borderId="0" xfId="0" applyFont="1" applyAlignment="1">
      <alignment wrapText="1"/>
    </xf>
    <xf numFmtId="0" fontId="6" fillId="0" borderId="0" xfId="0" applyFont="1" applyAlignment="1">
      <alignment horizontal="right" vertical="center"/>
    </xf>
    <xf numFmtId="43" fontId="0" fillId="0" borderId="5" xfId="1" applyFont="1" applyFill="1" applyBorder="1" applyAlignment="1">
      <alignment horizontal="center" vertical="center"/>
    </xf>
    <xf numFmtId="4" fontId="10" fillId="0" borderId="5" xfId="0" applyNumberFormat="1" applyFont="1" applyBorder="1" applyAlignment="1">
      <alignment horizontal="center" vertical="center"/>
    </xf>
    <xf numFmtId="9" fontId="6" fillId="0" borderId="0" xfId="2" applyFont="1" applyFill="1" applyBorder="1" applyAlignment="1">
      <alignment horizontal="center" vertical="center"/>
    </xf>
    <xf numFmtId="9" fontId="6" fillId="2" borderId="0" xfId="2" applyFont="1" applyFill="1" applyBorder="1" applyAlignment="1">
      <alignment horizontal="center" vertical="center"/>
    </xf>
    <xf numFmtId="0" fontId="12" fillId="0" borderId="0" xfId="0" applyFont="1" applyAlignment="1">
      <alignment horizontal="center"/>
    </xf>
    <xf numFmtId="0" fontId="13" fillId="0" borderId="0" xfId="0" applyFont="1"/>
    <xf numFmtId="3" fontId="14"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xf>
    <xf numFmtId="0" fontId="16" fillId="2" borderId="0" xfId="0" applyFont="1" applyFill="1" applyAlignment="1">
      <alignment horizontal="left"/>
    </xf>
    <xf numFmtId="0" fontId="9" fillId="0" borderId="1" xfId="0" applyFont="1" applyBorder="1" applyAlignment="1">
      <alignment vertical="top"/>
    </xf>
    <xf numFmtId="0" fontId="6" fillId="0" borderId="1" xfId="0" applyFont="1" applyBorder="1" applyAlignment="1">
      <alignment vertical="top" wrapText="1"/>
    </xf>
    <xf numFmtId="0" fontId="6" fillId="0" borderId="1" xfId="0" applyFont="1" applyBorder="1" applyAlignment="1">
      <alignment vertical="top"/>
    </xf>
    <xf numFmtId="0" fontId="17" fillId="2" borderId="0" xfId="0" applyFont="1" applyFill="1" applyAlignment="1">
      <alignment horizontal="center"/>
    </xf>
    <xf numFmtId="0" fontId="18" fillId="2" borderId="0" xfId="0" applyFont="1" applyFill="1" applyAlignment="1">
      <alignment horizontal="center"/>
    </xf>
    <xf numFmtId="0" fontId="19" fillId="2" borderId="0" xfId="0" applyFont="1" applyFill="1" applyAlignment="1">
      <alignment wrapText="1"/>
    </xf>
    <xf numFmtId="0" fontId="21"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21" fillId="0" borderId="1" xfId="0" applyFont="1" applyBorder="1" applyAlignment="1">
      <alignment vertical="center" wrapText="1"/>
    </xf>
    <xf numFmtId="0" fontId="19" fillId="0" borderId="0" xfId="0" applyFont="1" applyAlignment="1">
      <alignment wrapText="1"/>
    </xf>
    <xf numFmtId="0" fontId="10" fillId="0" borderId="1" xfId="0" applyFont="1" applyBorder="1" applyAlignment="1">
      <alignment horizontal="justify" vertical="center"/>
    </xf>
    <xf numFmtId="9" fontId="6" fillId="0" borderId="5" xfId="2" applyFont="1" applyFill="1" applyBorder="1" applyAlignment="1">
      <alignment horizontal="center" vertical="center"/>
    </xf>
    <xf numFmtId="0" fontId="8" fillId="4" borderId="1" xfId="0" applyFont="1" applyFill="1" applyBorder="1" applyAlignment="1">
      <alignment horizontal="center" vertical="top" wrapText="1"/>
    </xf>
    <xf numFmtId="0" fontId="0" fillId="0" borderId="1" xfId="0" applyBorder="1" applyAlignment="1">
      <alignment horizontal="justify" vertical="center"/>
    </xf>
    <xf numFmtId="0" fontId="10" fillId="0" borderId="2" xfId="0" applyFont="1" applyBorder="1" applyAlignment="1">
      <alignment horizontal="left" vertical="center" wrapText="1"/>
    </xf>
    <xf numFmtId="0" fontId="21" fillId="0" borderId="2" xfId="0" applyFont="1" applyBorder="1" applyAlignment="1">
      <alignment horizontal="left" vertical="center" wrapText="1"/>
    </xf>
    <xf numFmtId="4" fontId="11" fillId="0" borderId="0" xfId="0" applyNumberFormat="1" applyFont="1" applyAlignment="1">
      <alignment horizontal="right" vertical="center"/>
    </xf>
    <xf numFmtId="0" fontId="6" fillId="0" borderId="0" xfId="0" applyFont="1" applyAlignment="1">
      <alignment vertical="top"/>
    </xf>
    <xf numFmtId="0" fontId="6" fillId="0" borderId="1" xfId="0" applyFont="1" applyBorder="1" applyAlignment="1">
      <alignment horizontal="left" vertical="top" wrapText="1"/>
    </xf>
    <xf numFmtId="0" fontId="8" fillId="4" borderId="1" xfId="0" applyFont="1" applyFill="1" applyBorder="1" applyAlignment="1">
      <alignment horizontal="center" vertical="center" wrapText="1"/>
    </xf>
    <xf numFmtId="43" fontId="1" fillId="0" borderId="1" xfId="1" applyFont="1" applyFill="1" applyBorder="1" applyAlignment="1">
      <alignment vertical="center" wrapText="1"/>
    </xf>
    <xf numFmtId="10" fontId="6" fillId="0" borderId="5" xfId="2" applyNumberFormat="1" applyFont="1" applyFill="1" applyBorder="1" applyAlignment="1">
      <alignment horizontal="center" vertical="center"/>
    </xf>
    <xf numFmtId="10" fontId="6" fillId="0" borderId="0" xfId="0" applyNumberFormat="1" applyFont="1"/>
    <xf numFmtId="10" fontId="6" fillId="2" borderId="0" xfId="0" applyNumberFormat="1" applyFont="1" applyFill="1"/>
    <xf numFmtId="10" fontId="8" fillId="4" borderId="1" xfId="0" applyNumberFormat="1"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4" xfId="0" applyFont="1" applyBorder="1" applyAlignment="1">
      <alignment vertical="center" wrapText="1"/>
    </xf>
    <xf numFmtId="0" fontId="0" fillId="0" borderId="4" xfId="0" applyBorder="1" applyAlignment="1">
      <alignment horizontal="left" vertical="center" wrapText="1"/>
    </xf>
    <xf numFmtId="0" fontId="21" fillId="0" borderId="4" xfId="0" applyFont="1" applyBorder="1" applyAlignment="1">
      <alignment horizontal="left" vertical="center" wrapText="1"/>
    </xf>
    <xf numFmtId="43" fontId="0" fillId="0" borderId="4" xfId="1" applyFont="1" applyFill="1" applyBorder="1" applyAlignment="1">
      <alignment horizontal="center" vertical="center"/>
    </xf>
    <xf numFmtId="0" fontId="10" fillId="0" borderId="4" xfId="0" applyFont="1" applyBorder="1" applyAlignment="1">
      <alignment horizontal="center" vertical="center" wrapText="1"/>
    </xf>
    <xf numFmtId="3" fontId="3" fillId="0" borderId="4"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9" fontId="9" fillId="0" borderId="8" xfId="2" applyFont="1" applyFill="1" applyBorder="1" applyAlignment="1">
      <alignment horizontal="center" vertical="center"/>
    </xf>
    <xf numFmtId="0" fontId="9" fillId="0" borderId="4" xfId="0" applyFont="1" applyBorder="1" applyAlignment="1">
      <alignment vertical="top"/>
    </xf>
    <xf numFmtId="10" fontId="9" fillId="0" borderId="8" xfId="2" applyNumberFormat="1" applyFont="1" applyFill="1" applyBorder="1" applyAlignment="1">
      <alignment horizontal="center" vertical="center"/>
    </xf>
    <xf numFmtId="0" fontId="6" fillId="2" borderId="0" xfId="0" applyFont="1" applyFill="1" applyAlignment="1">
      <alignment vertical="top"/>
    </xf>
    <xf numFmtId="0" fontId="6" fillId="0" borderId="9" xfId="0" applyFont="1" applyBorder="1" applyAlignment="1">
      <alignment vertical="top"/>
    </xf>
    <xf numFmtId="0" fontId="7" fillId="3" borderId="7" xfId="0" applyFont="1" applyFill="1" applyBorder="1" applyAlignment="1">
      <alignment horizontal="center" vertical="center"/>
    </xf>
    <xf numFmtId="0" fontId="7" fillId="3" borderId="0" xfId="0" applyFont="1" applyFill="1" applyAlignment="1">
      <alignment horizontal="center" vertical="center"/>
    </xf>
    <xf numFmtId="0" fontId="15" fillId="4" borderId="1" xfId="0" applyFont="1" applyFill="1" applyBorder="1" applyAlignment="1">
      <alignment horizontal="center" vertical="center" wrapText="1"/>
    </xf>
    <xf numFmtId="0" fontId="0" fillId="0" borderId="1" xfId="0" applyBorder="1" applyAlignment="1">
      <alignment horizontal="center"/>
    </xf>
    <xf numFmtId="0" fontId="5" fillId="2" borderId="0" xfId="0" applyFont="1" applyFill="1" applyAlignment="1">
      <alignment horizontal="center"/>
    </xf>
    <xf numFmtId="0" fontId="7" fillId="3" borderId="6" xfId="0" applyFont="1" applyFill="1" applyBorder="1" applyAlignment="1">
      <alignment horizontal="center" wrapText="1"/>
    </xf>
    <xf numFmtId="0" fontId="8"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3" fontId="8" fillId="4" borderId="1" xfId="0" applyNumberFormat="1"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Border="1" applyAlignment="1">
      <alignment vertical="center" wrapText="1"/>
    </xf>
    <xf numFmtId="0" fontId="0" fillId="0" borderId="1" xfId="0" applyBorder="1" applyAlignment="1">
      <alignment vertical="center" wrapText="1"/>
    </xf>
    <xf numFmtId="0" fontId="15" fillId="0" borderId="0" xfId="0" applyFont="1" applyAlignment="1">
      <alignment horizontal="center" vertical="top"/>
    </xf>
    <xf numFmtId="0" fontId="22" fillId="0" borderId="0" xfId="0" applyFont="1" applyAlignment="1">
      <alignment horizontal="center" vertical="top"/>
    </xf>
    <xf numFmtId="0" fontId="23" fillId="0" borderId="0" xfId="0" applyFont="1" applyAlignment="1">
      <alignment horizontal="center" vertical="top"/>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615770</xdr:colOff>
      <xdr:row>3</xdr:row>
      <xdr:rowOff>316488</xdr:rowOff>
    </xdr:to>
    <xdr:pic>
      <xdr:nvPicPr>
        <xdr:cNvPr id="2" name="Imagen 1">
          <a:extLst>
            <a:ext uri="{FF2B5EF4-FFF2-40B4-BE49-F238E27FC236}">
              <a16:creationId xmlns:a16="http://schemas.microsoft.com/office/drawing/2014/main" id="{21146374-B88D-4E05-83A4-42E1AF44A5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30245" cy="9213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27.12.2021/Enviada/Cuota%20indicativa%20Enviada%2014.12.2021/Distribuci&#243;n%202022%20(Autosaved)%20(Autosaved)%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 val="Hoja1"/>
      <sheetName val="Hoja2"/>
    </sheetNames>
    <sheetDataSet>
      <sheetData sheetId="0" refreshError="1"/>
      <sheetData sheetId="1" refreshError="1">
        <row r="6">
          <cell r="S6">
            <v>9543329178</v>
          </cell>
        </row>
        <row r="259">
          <cell r="S259">
            <v>18659713239</v>
          </cell>
        </row>
        <row r="591">
          <cell r="S591">
            <v>223321704</v>
          </cell>
        </row>
        <row r="658">
          <cell r="S658">
            <v>77932964163</v>
          </cell>
        </row>
        <row r="694">
          <cell r="S694">
            <v>2701719766</v>
          </cell>
        </row>
        <row r="705">
          <cell r="S705">
            <v>2397043680</v>
          </cell>
        </row>
        <row r="716">
          <cell r="S716">
            <v>16654350</v>
          </cell>
        </row>
        <row r="727">
          <cell r="S727">
            <v>25570913016</v>
          </cell>
        </row>
        <row r="791">
          <cell r="S791">
            <v>2104801706</v>
          </cell>
        </row>
        <row r="807">
          <cell r="S807">
            <v>1187637089</v>
          </cell>
        </row>
        <row r="824">
          <cell r="S824">
            <v>7637536087</v>
          </cell>
        </row>
        <row r="885">
          <cell r="S885">
            <v>282980255</v>
          </cell>
        </row>
        <row r="939">
          <cell r="S939">
            <v>7289805</v>
          </cell>
        </row>
        <row r="951">
          <cell r="S951">
            <v>829546983</v>
          </cell>
        </row>
        <row r="981">
          <cell r="S981">
            <v>1619064763</v>
          </cell>
        </row>
        <row r="1004">
          <cell r="S1004">
            <v>2389966310</v>
          </cell>
        </row>
        <row r="1028">
          <cell r="S1028">
            <v>442743299</v>
          </cell>
        </row>
        <row r="1067">
          <cell r="S1067">
            <v>1517518960</v>
          </cell>
        </row>
        <row r="4357">
          <cell r="S4357">
            <v>303800673</v>
          </cell>
        </row>
        <row r="4413">
          <cell r="S4413">
            <v>194508219</v>
          </cell>
        </row>
        <row r="4440">
          <cell r="S4440">
            <v>694995634</v>
          </cell>
        </row>
        <row r="4484">
          <cell r="S4484">
            <v>1043178861</v>
          </cell>
        </row>
        <row r="4542">
          <cell r="S4542">
            <v>1817515767</v>
          </cell>
        </row>
        <row r="4576">
          <cell r="S4576">
            <v>4051376</v>
          </cell>
        </row>
        <row r="4588">
          <cell r="S4588">
            <v>1910013923</v>
          </cell>
        </row>
        <row r="4661">
          <cell r="R4661">
            <v>2001576855.1136365</v>
          </cell>
        </row>
        <row r="4662">
          <cell r="R4662">
            <v>4876853116.5833321</v>
          </cell>
        </row>
        <row r="4665">
          <cell r="R4665">
            <v>383222051.5</v>
          </cell>
        </row>
        <row r="4671">
          <cell r="R4671">
            <v>2158593012.3055553</v>
          </cell>
        </row>
        <row r="4677">
          <cell r="R4677">
            <v>134604389.30555555</v>
          </cell>
        </row>
        <row r="4686">
          <cell r="R4686">
            <v>179647391.75</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8"/>
  <sheetViews>
    <sheetView tabSelected="1" zoomScale="80" zoomScaleNormal="33" workbookViewId="0">
      <selection activeCell="I7" sqref="I7"/>
    </sheetView>
  </sheetViews>
  <sheetFormatPr baseColWidth="10" defaultColWidth="11" defaultRowHeight="21" x14ac:dyDescent="0.35"/>
  <cols>
    <col min="1" max="1" width="22.7109375" style="1" customWidth="1"/>
    <col min="2" max="2" width="30.7109375" style="30" customWidth="1"/>
    <col min="3" max="3" width="22.42578125" style="1" hidden="1" customWidth="1"/>
    <col min="4" max="4" width="12.85546875" style="51" hidden="1" customWidth="1"/>
    <col min="5" max="5" width="20.5703125" style="31" customWidth="1"/>
    <col min="6" max="6" width="15" style="22" customWidth="1"/>
    <col min="7" max="7" width="14.42578125" style="1" customWidth="1"/>
    <col min="8" max="8" width="13.7109375" style="37" customWidth="1"/>
    <col min="9" max="9" width="12.28515625" style="34" customWidth="1"/>
    <col min="10" max="10" width="55.42578125" style="43" customWidth="1"/>
    <col min="11" max="11" width="17.85546875" style="1" bestFit="1" customWidth="1"/>
    <col min="12" max="12" width="19.140625" style="1" bestFit="1" customWidth="1"/>
    <col min="13" max="13" width="11" style="64"/>
    <col min="14" max="14" width="65.28515625" style="1" customWidth="1"/>
    <col min="15" max="16384" width="11" style="1"/>
  </cols>
  <sheetData>
    <row r="1" spans="1:14" ht="15.75" x14ac:dyDescent="0.25">
      <c r="A1" s="84"/>
      <c r="B1" s="84"/>
      <c r="C1" s="84"/>
      <c r="D1" s="84"/>
      <c r="E1" s="84"/>
      <c r="F1" s="84"/>
      <c r="G1" s="84"/>
      <c r="H1" s="84"/>
      <c r="J1" s="59"/>
    </row>
    <row r="2" spans="1:14" ht="15.75" x14ac:dyDescent="0.25">
      <c r="A2" s="84"/>
      <c r="B2" s="84"/>
      <c r="C2" s="84"/>
      <c r="D2" s="84"/>
      <c r="E2" s="84"/>
      <c r="F2" s="84"/>
      <c r="G2" s="84"/>
      <c r="H2" s="84"/>
      <c r="J2" s="59"/>
    </row>
    <row r="3" spans="1:14" ht="15.75" x14ac:dyDescent="0.25">
      <c r="A3" s="84"/>
      <c r="B3" s="84"/>
      <c r="C3" s="84"/>
      <c r="D3" s="84"/>
      <c r="E3" s="84"/>
      <c r="F3" s="84"/>
      <c r="G3" s="84"/>
      <c r="H3" s="84"/>
      <c r="J3" s="59"/>
    </row>
    <row r="4" spans="1:14" ht="31.5" x14ac:dyDescent="0.35">
      <c r="A4" s="2"/>
      <c r="B4" s="2"/>
      <c r="C4" s="2"/>
      <c r="D4" s="44"/>
      <c r="E4" s="3"/>
      <c r="F4" s="2"/>
      <c r="G4" s="2"/>
      <c r="H4" s="36"/>
      <c r="J4" s="95" t="s">
        <v>129</v>
      </c>
    </row>
    <row r="5" spans="1:14" x14ac:dyDescent="0.35">
      <c r="A5" s="2"/>
      <c r="B5" s="2"/>
      <c r="C5" s="2"/>
      <c r="D5" s="44"/>
      <c r="E5" s="3"/>
      <c r="F5" s="2"/>
      <c r="G5" s="2"/>
      <c r="H5" s="36"/>
      <c r="J5" s="94" t="s">
        <v>130</v>
      </c>
    </row>
    <row r="6" spans="1:14" x14ac:dyDescent="0.35">
      <c r="A6" s="2"/>
      <c r="B6" s="2"/>
      <c r="C6" s="2"/>
      <c r="D6" s="44"/>
      <c r="E6" s="3"/>
      <c r="F6" s="2"/>
      <c r="G6" s="2"/>
      <c r="H6" s="36"/>
      <c r="J6" s="96" t="s">
        <v>131</v>
      </c>
    </row>
    <row r="7" spans="1:14" x14ac:dyDescent="0.35">
      <c r="A7" s="4" t="s">
        <v>0</v>
      </c>
      <c r="B7" s="5" t="s">
        <v>1</v>
      </c>
      <c r="C7" s="83" t="s">
        <v>2</v>
      </c>
      <c r="D7" s="83"/>
      <c r="E7" s="83"/>
      <c r="F7" s="83"/>
      <c r="G7" s="2"/>
      <c r="H7" s="36"/>
      <c r="J7" s="59"/>
    </row>
    <row r="8" spans="1:14" x14ac:dyDescent="0.35">
      <c r="A8" s="4" t="s">
        <v>3</v>
      </c>
      <c r="B8" s="5" t="s">
        <v>4</v>
      </c>
      <c r="C8" s="83" t="s">
        <v>2</v>
      </c>
      <c r="D8" s="83"/>
      <c r="E8" s="83"/>
      <c r="F8" s="83"/>
      <c r="G8" s="2"/>
      <c r="H8" s="36"/>
      <c r="J8" s="59"/>
    </row>
    <row r="9" spans="1:14" x14ac:dyDescent="0.35">
      <c r="A9" s="4" t="s">
        <v>5</v>
      </c>
      <c r="B9" s="5" t="s">
        <v>6</v>
      </c>
      <c r="C9" s="83" t="s">
        <v>2</v>
      </c>
      <c r="D9" s="83"/>
      <c r="E9" s="83"/>
      <c r="F9" s="83"/>
      <c r="G9" s="2"/>
      <c r="H9" s="36"/>
      <c r="J9" s="59"/>
    </row>
    <row r="10" spans="1:14" s="10" customFormat="1" x14ac:dyDescent="0.35">
      <c r="A10" s="6"/>
      <c r="B10" s="7"/>
      <c r="C10" s="8"/>
      <c r="D10" s="45"/>
      <c r="E10" s="9"/>
      <c r="F10" s="8"/>
      <c r="G10" s="2"/>
      <c r="H10" s="36"/>
      <c r="I10" s="35"/>
      <c r="J10" s="78"/>
      <c r="M10" s="65"/>
    </row>
    <row r="11" spans="1:14" ht="18.75" customHeight="1" thickBot="1" x14ac:dyDescent="0.4">
      <c r="A11" s="10"/>
      <c r="B11" s="40"/>
      <c r="C11" s="10"/>
      <c r="D11" s="46"/>
      <c r="E11" s="11"/>
      <c r="F11" s="12"/>
      <c r="G11" s="10"/>
      <c r="J11" s="79"/>
    </row>
    <row r="12" spans="1:14" ht="32.25" customHeight="1" x14ac:dyDescent="0.25">
      <c r="A12" s="85" t="s">
        <v>7</v>
      </c>
      <c r="B12" s="85"/>
      <c r="C12" s="85"/>
      <c r="D12" s="85"/>
      <c r="E12" s="85"/>
      <c r="F12" s="85"/>
      <c r="G12" s="80"/>
      <c r="H12" s="81"/>
      <c r="I12" s="81"/>
      <c r="J12" s="81"/>
      <c r="K12" s="81"/>
      <c r="L12" s="81"/>
      <c r="M12" s="81"/>
      <c r="N12" s="81"/>
    </row>
    <row r="13" spans="1:14" ht="35.25" customHeight="1" x14ac:dyDescent="0.25">
      <c r="A13" s="86" t="s">
        <v>8</v>
      </c>
      <c r="B13" s="86" t="s">
        <v>9</v>
      </c>
      <c r="C13" s="86" t="s">
        <v>10</v>
      </c>
      <c r="D13" s="87" t="s">
        <v>11</v>
      </c>
      <c r="E13" s="86" t="s">
        <v>12</v>
      </c>
      <c r="F13" s="88" t="s">
        <v>13</v>
      </c>
      <c r="G13" s="82" t="s">
        <v>14</v>
      </c>
      <c r="H13" s="82"/>
      <c r="I13" s="82"/>
      <c r="J13" s="82"/>
      <c r="K13" s="82"/>
      <c r="L13" s="82"/>
      <c r="M13" s="82"/>
      <c r="N13" s="82"/>
    </row>
    <row r="14" spans="1:14" ht="30" x14ac:dyDescent="0.25">
      <c r="A14" s="86"/>
      <c r="B14" s="86"/>
      <c r="C14" s="86"/>
      <c r="D14" s="87"/>
      <c r="E14" s="86"/>
      <c r="F14" s="88"/>
      <c r="G14" s="61" t="s">
        <v>15</v>
      </c>
      <c r="H14" s="61" t="s">
        <v>128</v>
      </c>
      <c r="I14" s="61" t="s">
        <v>87</v>
      </c>
      <c r="J14" s="54" t="s">
        <v>86</v>
      </c>
      <c r="K14" s="61" t="s">
        <v>16</v>
      </c>
      <c r="L14" s="61" t="s">
        <v>105</v>
      </c>
      <c r="M14" s="66" t="s">
        <v>87</v>
      </c>
      <c r="N14" s="54" t="s">
        <v>106</v>
      </c>
    </row>
    <row r="15" spans="1:14" s="13" customFormat="1" ht="58.5" customHeight="1" x14ac:dyDescent="0.2">
      <c r="A15" s="68" t="s">
        <v>17</v>
      </c>
      <c r="B15" s="69" t="s">
        <v>18</v>
      </c>
      <c r="C15" s="67" t="s">
        <v>19</v>
      </c>
      <c r="D15" s="70" t="s">
        <v>19</v>
      </c>
      <c r="E15" s="71">
        <f>+[1]Hoja1!$S$6</f>
        <v>9543329178</v>
      </c>
      <c r="F15" s="72" t="s">
        <v>19</v>
      </c>
      <c r="G15" s="73"/>
      <c r="H15" s="74"/>
      <c r="I15" s="75"/>
      <c r="J15" s="76"/>
      <c r="K15" s="71">
        <f>+[1]Hoja1!$R$4661</f>
        <v>2001576855.1136365</v>
      </c>
      <c r="L15" s="71">
        <v>5219252150.4200001</v>
      </c>
      <c r="M15" s="77">
        <f>+L15/K15</f>
        <v>2.6075701950119146</v>
      </c>
      <c r="N15" s="76"/>
    </row>
    <row r="16" spans="1:14" ht="95.25" customHeight="1" x14ac:dyDescent="0.25">
      <c r="A16" s="93" t="s">
        <v>20</v>
      </c>
      <c r="B16" s="15" t="s">
        <v>21</v>
      </c>
      <c r="C16" s="20" t="s">
        <v>22</v>
      </c>
      <c r="D16" s="48" t="s">
        <v>23</v>
      </c>
      <c r="E16" s="17">
        <f>+[1]Hoja1!$S$591</f>
        <v>223321704</v>
      </c>
      <c r="F16" s="21">
        <v>6180</v>
      </c>
      <c r="G16" s="39">
        <v>6180</v>
      </c>
      <c r="H16" s="39">
        <v>5493</v>
      </c>
      <c r="I16" s="53">
        <f>H16/G16</f>
        <v>0.88883495145631064</v>
      </c>
      <c r="J16" s="55" t="s">
        <v>89</v>
      </c>
      <c r="K16" s="17">
        <v>55554783.583333328</v>
      </c>
      <c r="L16" s="39">
        <v>62417503.210000001</v>
      </c>
      <c r="M16" s="63">
        <f t="shared" ref="M16:M44" si="0">+L16/K16</f>
        <v>1.1235306698004224</v>
      </c>
      <c r="N16" s="55" t="s">
        <v>107</v>
      </c>
    </row>
    <row r="17" spans="1:16" ht="39.75" customHeight="1" x14ac:dyDescent="0.25">
      <c r="A17" s="93"/>
      <c r="B17" s="15" t="s">
        <v>24</v>
      </c>
      <c r="C17" s="16" t="s">
        <v>19</v>
      </c>
      <c r="D17" s="47" t="s">
        <v>19</v>
      </c>
      <c r="E17" s="17">
        <f>+[1]Hoja1!$S$259</f>
        <v>18659713239</v>
      </c>
      <c r="F17" s="18" t="s">
        <v>19</v>
      </c>
      <c r="G17" s="19"/>
      <c r="H17" s="39"/>
      <c r="I17" s="53"/>
      <c r="K17" s="17">
        <f>+[1]Hoja1!$R$4662</f>
        <v>4876853116.5833321</v>
      </c>
      <c r="L17" s="39">
        <v>2916078208.3099999</v>
      </c>
      <c r="M17" s="63">
        <f t="shared" si="0"/>
        <v>0.59794259507101399</v>
      </c>
      <c r="N17" s="43"/>
    </row>
    <row r="18" spans="1:16" ht="15" x14ac:dyDescent="0.25">
      <c r="A18" s="93" t="s">
        <v>25</v>
      </c>
      <c r="B18" s="15" t="s">
        <v>26</v>
      </c>
      <c r="C18" s="16" t="s">
        <v>19</v>
      </c>
      <c r="D18" s="47" t="s">
        <v>19</v>
      </c>
      <c r="E18" s="17">
        <f>+[1]Hoja1!$S$658</f>
        <v>77932964163</v>
      </c>
      <c r="F18" s="18" t="s">
        <v>19</v>
      </c>
      <c r="G18" s="19"/>
      <c r="H18" s="39"/>
      <c r="I18" s="53"/>
      <c r="K18" s="17">
        <v>21737624896.111111</v>
      </c>
      <c r="L18" s="39">
        <v>26801902945.540001</v>
      </c>
      <c r="M18" s="63">
        <f t="shared" si="0"/>
        <v>1.2329729247621204</v>
      </c>
      <c r="N18" s="43"/>
    </row>
    <row r="19" spans="1:16" ht="58.5" customHeight="1" x14ac:dyDescent="0.25">
      <c r="A19" s="93"/>
      <c r="B19" s="15" t="s">
        <v>27</v>
      </c>
      <c r="C19" s="20" t="s">
        <v>28</v>
      </c>
      <c r="D19" s="48" t="s">
        <v>29</v>
      </c>
      <c r="E19" s="17">
        <f>+[1]Hoja1!$S$694</f>
        <v>2701719766</v>
      </c>
      <c r="F19" s="23">
        <v>470346</v>
      </c>
      <c r="G19" s="24">
        <v>470346</v>
      </c>
      <c r="H19" s="39">
        <v>450837</v>
      </c>
      <c r="I19" s="53">
        <f t="shared" ref="I19:I43" si="1">H19/G19</f>
        <v>0.95852202421196309</v>
      </c>
      <c r="J19" s="42" t="s">
        <v>88</v>
      </c>
      <c r="K19" s="17">
        <f>+[1]Hoja1!$R$4665</f>
        <v>383222051.5</v>
      </c>
      <c r="L19" s="39">
        <v>2188294184.8400002</v>
      </c>
      <c r="M19" s="63">
        <f t="shared" si="0"/>
        <v>5.7102512140797312</v>
      </c>
      <c r="N19" s="42" t="s">
        <v>108</v>
      </c>
    </row>
    <row r="20" spans="1:16" ht="75.75" customHeight="1" x14ac:dyDescent="0.25">
      <c r="A20" s="93"/>
      <c r="B20" s="15" t="s">
        <v>30</v>
      </c>
      <c r="C20" s="20" t="s">
        <v>31</v>
      </c>
      <c r="D20" s="48" t="s">
        <v>29</v>
      </c>
      <c r="E20" s="17">
        <f>+[1]Hoja1!$S$705</f>
        <v>2397043680</v>
      </c>
      <c r="F20" s="23">
        <v>482361</v>
      </c>
      <c r="G20" s="24">
        <v>482361</v>
      </c>
      <c r="H20" s="39">
        <v>455095</v>
      </c>
      <c r="I20" s="53">
        <f t="shared" si="1"/>
        <v>0.94347387122922455</v>
      </c>
      <c r="J20" s="52" t="s">
        <v>102</v>
      </c>
      <c r="K20" s="17">
        <v>356557453.25000006</v>
      </c>
      <c r="L20" s="39">
        <v>618182017.62</v>
      </c>
      <c r="M20" s="63">
        <f t="shared" si="0"/>
        <v>1.7337514949843498</v>
      </c>
      <c r="N20" s="52" t="s">
        <v>110</v>
      </c>
    </row>
    <row r="21" spans="1:16" ht="99.75" customHeight="1" x14ac:dyDescent="0.25">
      <c r="A21" s="93"/>
      <c r="B21" s="15" t="s">
        <v>32</v>
      </c>
      <c r="C21" s="20" t="s">
        <v>33</v>
      </c>
      <c r="D21" s="48" t="s">
        <v>34</v>
      </c>
      <c r="E21" s="17">
        <f>+[1]Hoja1!$S$716</f>
        <v>16654350</v>
      </c>
      <c r="F21" s="23">
        <v>4691</v>
      </c>
      <c r="G21" s="24">
        <v>4691</v>
      </c>
      <c r="H21" s="39">
        <v>3440</v>
      </c>
      <c r="I21" s="53">
        <f t="shared" si="1"/>
        <v>0.73331912172244729</v>
      </c>
      <c r="J21" s="52" t="s">
        <v>90</v>
      </c>
      <c r="K21" s="17">
        <v>2745200</v>
      </c>
      <c r="L21" s="39">
        <v>0</v>
      </c>
      <c r="M21" s="63">
        <f t="shared" si="0"/>
        <v>0</v>
      </c>
      <c r="N21" s="52" t="s">
        <v>109</v>
      </c>
    </row>
    <row r="22" spans="1:16" ht="56.25" customHeight="1" x14ac:dyDescent="0.25">
      <c r="A22" s="92" t="s">
        <v>35</v>
      </c>
      <c r="B22" s="15" t="s">
        <v>36</v>
      </c>
      <c r="C22" s="15" t="s">
        <v>19</v>
      </c>
      <c r="D22" s="49" t="s">
        <v>19</v>
      </c>
      <c r="E22" s="25">
        <f>+[1]Hoja1!$S$727</f>
        <v>25570913016</v>
      </c>
      <c r="F22" s="26"/>
      <c r="G22" s="19"/>
      <c r="H22" s="39"/>
      <c r="I22" s="53"/>
      <c r="K22" s="17">
        <v>6394852246.7777777</v>
      </c>
      <c r="L22" s="39">
        <v>9769673160.2000008</v>
      </c>
      <c r="M22" s="63">
        <f t="shared" si="0"/>
        <v>1.5277402484354068</v>
      </c>
      <c r="N22" s="43"/>
    </row>
    <row r="23" spans="1:16" ht="65.25" customHeight="1" x14ac:dyDescent="0.25">
      <c r="A23" s="92"/>
      <c r="B23" s="15" t="s">
        <v>37</v>
      </c>
      <c r="C23" s="20" t="s">
        <v>38</v>
      </c>
      <c r="D23" s="48" t="s">
        <v>29</v>
      </c>
      <c r="E23" s="17">
        <f>+[1]Hoja1!$S$791</f>
        <v>2104801706</v>
      </c>
      <c r="F23" s="23">
        <v>429413</v>
      </c>
      <c r="G23" s="24">
        <v>429413</v>
      </c>
      <c r="H23" s="39">
        <v>393425</v>
      </c>
      <c r="I23" s="53">
        <f t="shared" si="1"/>
        <v>0.91619256985699082</v>
      </c>
      <c r="J23" s="52" t="s">
        <v>91</v>
      </c>
      <c r="K23" s="17">
        <v>380222109.33333331</v>
      </c>
      <c r="L23" s="39">
        <v>2009718833.02</v>
      </c>
      <c r="M23" s="63">
        <f t="shared" si="0"/>
        <v>5.2856443212725397</v>
      </c>
      <c r="N23" s="52" t="s">
        <v>111</v>
      </c>
    </row>
    <row r="24" spans="1:16" ht="81" customHeight="1" x14ac:dyDescent="0.25">
      <c r="A24" s="92"/>
      <c r="B24" s="15" t="s">
        <v>39</v>
      </c>
      <c r="C24" s="20" t="s">
        <v>40</v>
      </c>
      <c r="D24" s="50" t="s">
        <v>41</v>
      </c>
      <c r="E24" s="17">
        <f>+[1]Hoja1!$S$807</f>
        <v>1187637089</v>
      </c>
      <c r="F24" s="23">
        <v>355527</v>
      </c>
      <c r="G24" s="24">
        <v>178378</v>
      </c>
      <c r="H24" s="39">
        <v>170032</v>
      </c>
      <c r="I24" s="53">
        <f t="shared" si="1"/>
        <v>0.95321171893394929</v>
      </c>
      <c r="J24" s="60" t="s">
        <v>88</v>
      </c>
      <c r="K24" s="17">
        <v>138209431.83333331</v>
      </c>
      <c r="L24" s="39">
        <v>565700844.07000005</v>
      </c>
      <c r="M24" s="63">
        <f t="shared" si="0"/>
        <v>4.0930697461529144</v>
      </c>
      <c r="N24" s="60" t="s">
        <v>112</v>
      </c>
    </row>
    <row r="25" spans="1:16" ht="80.25" customHeight="1" x14ac:dyDescent="0.25">
      <c r="A25" s="92"/>
      <c r="B25" s="15" t="s">
        <v>42</v>
      </c>
      <c r="C25" s="20" t="s">
        <v>40</v>
      </c>
      <c r="D25" s="50" t="s">
        <v>41</v>
      </c>
      <c r="E25" s="17">
        <f>+[1]Hoja1!$S$824</f>
        <v>7637536087</v>
      </c>
      <c r="F25" s="23">
        <v>90059</v>
      </c>
      <c r="G25" s="23">
        <v>90059</v>
      </c>
      <c r="H25" s="39">
        <v>84784</v>
      </c>
      <c r="I25" s="53">
        <f t="shared" si="1"/>
        <v>0.94142728655659069</v>
      </c>
      <c r="J25" s="42" t="s">
        <v>92</v>
      </c>
      <c r="K25" s="32">
        <f>+[1]Hoja1!$R$4671</f>
        <v>2158593012.3055553</v>
      </c>
      <c r="L25" s="39">
        <v>2533913405.4000001</v>
      </c>
      <c r="M25" s="63">
        <f t="shared" si="0"/>
        <v>1.173872699001083</v>
      </c>
      <c r="N25" s="42" t="s">
        <v>113</v>
      </c>
    </row>
    <row r="26" spans="1:16" ht="90" customHeight="1" x14ac:dyDescent="0.25">
      <c r="A26" s="92"/>
      <c r="B26" s="15" t="s">
        <v>43</v>
      </c>
      <c r="C26" s="20" t="s">
        <v>40</v>
      </c>
      <c r="D26" s="50" t="s">
        <v>41</v>
      </c>
      <c r="E26" s="17">
        <f>+[1]Hoja1!$S$885</f>
        <v>282980255</v>
      </c>
      <c r="F26" s="23">
        <v>10840</v>
      </c>
      <c r="G26" s="23">
        <v>10840</v>
      </c>
      <c r="H26" s="39">
        <v>12663</v>
      </c>
      <c r="I26" s="53">
        <f t="shared" si="1"/>
        <v>1.1681734317343173</v>
      </c>
      <c r="J26" s="42" t="s">
        <v>93</v>
      </c>
      <c r="K26" s="32">
        <v>89373163</v>
      </c>
      <c r="L26" s="39">
        <v>28620510.41</v>
      </c>
      <c r="M26" s="63">
        <f t="shared" si="0"/>
        <v>0.32023606918779413</v>
      </c>
      <c r="N26" s="42" t="s">
        <v>114</v>
      </c>
    </row>
    <row r="27" spans="1:16" ht="117.75" customHeight="1" x14ac:dyDescent="0.25">
      <c r="A27" s="92"/>
      <c r="B27" s="15" t="s">
        <v>44</v>
      </c>
      <c r="C27" s="14" t="s">
        <v>45</v>
      </c>
      <c r="D27" s="48" t="s">
        <v>46</v>
      </c>
      <c r="E27" s="17">
        <f>+[1]Hoja1!$S$939</f>
        <v>7289805</v>
      </c>
      <c r="F27" s="23">
        <v>567</v>
      </c>
      <c r="G27" s="23">
        <v>567</v>
      </c>
      <c r="H27" s="39">
        <v>457</v>
      </c>
      <c r="I27" s="53">
        <f t="shared" si="1"/>
        <v>0.80599647266313934</v>
      </c>
      <c r="J27" s="52" t="s">
        <v>104</v>
      </c>
      <c r="K27" s="32">
        <v>1507294.9999999998</v>
      </c>
      <c r="L27" s="39">
        <v>0</v>
      </c>
      <c r="M27" s="63">
        <f t="shared" si="0"/>
        <v>0</v>
      </c>
      <c r="N27" s="52" t="s">
        <v>115</v>
      </c>
    </row>
    <row r="28" spans="1:16" ht="48" customHeight="1" x14ac:dyDescent="0.25">
      <c r="A28" s="92" t="s">
        <v>47</v>
      </c>
      <c r="B28" s="27" t="s">
        <v>48</v>
      </c>
      <c r="C28" s="16" t="s">
        <v>19</v>
      </c>
      <c r="D28" s="49" t="s">
        <v>19</v>
      </c>
      <c r="E28" s="17">
        <f>+[1]Hoja1!$S$951</f>
        <v>829546983</v>
      </c>
      <c r="F28" s="26"/>
      <c r="G28" s="19"/>
      <c r="H28" s="39"/>
      <c r="I28" s="53"/>
      <c r="K28" s="32">
        <v>24688294.5</v>
      </c>
      <c r="L28" s="39">
        <v>37735325.909999996</v>
      </c>
      <c r="M28" s="63">
        <f t="shared" si="0"/>
        <v>1.5284703408734854</v>
      </c>
      <c r="N28" s="43"/>
    </row>
    <row r="29" spans="1:16" ht="63.75" customHeight="1" x14ac:dyDescent="0.25">
      <c r="A29" s="92"/>
      <c r="B29" s="16" t="s">
        <v>49</v>
      </c>
      <c r="C29" s="16" t="s">
        <v>50</v>
      </c>
      <c r="D29" s="50" t="s">
        <v>51</v>
      </c>
      <c r="E29" s="17">
        <f>+[1]Hoja1!$S$981</f>
        <v>1619064763</v>
      </c>
      <c r="F29" s="23">
        <v>92780</v>
      </c>
      <c r="G29" s="24">
        <v>92780</v>
      </c>
      <c r="H29" s="39">
        <v>68871</v>
      </c>
      <c r="I29" s="53">
        <f t="shared" si="1"/>
        <v>0.74230437594309118</v>
      </c>
      <c r="J29" s="52" t="s">
        <v>94</v>
      </c>
      <c r="K29" s="32">
        <v>455297168.5</v>
      </c>
      <c r="L29" s="39">
        <v>460926555.74000001</v>
      </c>
      <c r="M29" s="63">
        <f t="shared" si="0"/>
        <v>1.0123642043690857</v>
      </c>
      <c r="N29" s="52" t="s">
        <v>116</v>
      </c>
    </row>
    <row r="30" spans="1:16" ht="63.75" customHeight="1" x14ac:dyDescent="0.25">
      <c r="A30" s="92"/>
      <c r="B30" s="16" t="s">
        <v>52</v>
      </c>
      <c r="C30" s="16" t="s">
        <v>50</v>
      </c>
      <c r="D30" s="50" t="s">
        <v>53</v>
      </c>
      <c r="E30" s="17">
        <f>+[1]Hoja1!$S$1004</f>
        <v>2389966310</v>
      </c>
      <c r="F30" s="23">
        <v>165000</v>
      </c>
      <c r="G30" s="24">
        <v>165000</v>
      </c>
      <c r="H30" s="39">
        <v>115905</v>
      </c>
      <c r="I30" s="53">
        <f t="shared" si="1"/>
        <v>0.70245454545454544</v>
      </c>
      <c r="J30" s="52" t="s">
        <v>95</v>
      </c>
      <c r="K30" s="32">
        <v>694580275.5</v>
      </c>
      <c r="L30" s="39">
        <v>726974377.13</v>
      </c>
      <c r="M30" s="63">
        <f t="shared" si="0"/>
        <v>1.0466383840322573</v>
      </c>
      <c r="N30" s="52" t="s">
        <v>116</v>
      </c>
    </row>
    <row r="31" spans="1:16" ht="103.5" customHeight="1" x14ac:dyDescent="0.25">
      <c r="A31" s="92"/>
      <c r="B31" s="16" t="s">
        <v>54</v>
      </c>
      <c r="C31" s="16" t="s">
        <v>50</v>
      </c>
      <c r="D31" s="50" t="s">
        <v>55</v>
      </c>
      <c r="E31" s="17">
        <f>+[1]Hoja1!$S$1028</f>
        <v>442743299</v>
      </c>
      <c r="F31" s="23">
        <v>23000</v>
      </c>
      <c r="G31" s="23">
        <v>23000</v>
      </c>
      <c r="H31" s="39">
        <v>21459</v>
      </c>
      <c r="I31" s="53">
        <f t="shared" si="1"/>
        <v>0.93300000000000005</v>
      </c>
      <c r="J31" s="55" t="s">
        <v>97</v>
      </c>
      <c r="K31" s="32">
        <f>+[1]Hoja1!$R$4677</f>
        <v>134604389.30555555</v>
      </c>
      <c r="L31" s="39">
        <v>143008847.50999999</v>
      </c>
      <c r="M31" s="63">
        <f t="shared" si="0"/>
        <v>1.0624382180091179</v>
      </c>
      <c r="N31" s="55" t="s">
        <v>117</v>
      </c>
    </row>
    <row r="32" spans="1:16" ht="108" customHeight="1" x14ac:dyDescent="0.25">
      <c r="A32" s="92"/>
      <c r="B32" s="16" t="s">
        <v>56</v>
      </c>
      <c r="C32" s="14" t="s">
        <v>50</v>
      </c>
      <c r="D32" s="50" t="s">
        <v>57</v>
      </c>
      <c r="E32" s="17">
        <f>+[1]Hoja1!$S$1067</f>
        <v>1517518960</v>
      </c>
      <c r="F32" s="23">
        <v>43000</v>
      </c>
      <c r="G32" s="24">
        <v>10750</v>
      </c>
      <c r="H32" s="39">
        <v>1199</v>
      </c>
      <c r="I32" s="53">
        <f t="shared" si="1"/>
        <v>0.11153488372093023</v>
      </c>
      <c r="J32" s="52" t="s">
        <v>98</v>
      </c>
      <c r="K32" s="32">
        <v>338336093</v>
      </c>
      <c r="L32" s="39">
        <v>779992552.13999999</v>
      </c>
      <c r="M32" s="63">
        <f t="shared" si="0"/>
        <v>2.305377901671283</v>
      </c>
      <c r="N32" s="52" t="s">
        <v>118</v>
      </c>
      <c r="P32" s="64"/>
    </row>
    <row r="33" spans="1:21" ht="48.75" customHeight="1" x14ac:dyDescent="0.25">
      <c r="A33" s="89" t="s">
        <v>58</v>
      </c>
      <c r="B33" s="27" t="s">
        <v>59</v>
      </c>
      <c r="C33" s="16" t="s">
        <v>19</v>
      </c>
      <c r="D33" s="49" t="s">
        <v>19</v>
      </c>
      <c r="E33" s="17">
        <v>2487786324</v>
      </c>
      <c r="G33" s="22"/>
      <c r="H33" s="39"/>
      <c r="I33" s="53"/>
      <c r="K33" s="32">
        <v>458171243.64439142</v>
      </c>
      <c r="L33" s="39">
        <v>26461413.050000001</v>
      </c>
      <c r="M33" s="63">
        <f t="shared" si="0"/>
        <v>5.7754416971960744E-2</v>
      </c>
      <c r="N33" s="43"/>
    </row>
    <row r="34" spans="1:21" ht="105" x14ac:dyDescent="0.25">
      <c r="A34" s="90"/>
      <c r="B34" s="15" t="s">
        <v>60</v>
      </c>
      <c r="C34" s="28" t="s">
        <v>61</v>
      </c>
      <c r="D34" s="50" t="s">
        <v>62</v>
      </c>
      <c r="E34" s="17">
        <v>2236328141</v>
      </c>
      <c r="F34" s="23">
        <v>42</v>
      </c>
      <c r="G34" s="23">
        <v>15</v>
      </c>
      <c r="H34" s="39">
        <v>151</v>
      </c>
      <c r="I34" s="53">
        <f t="shared" si="1"/>
        <v>10.066666666666666</v>
      </c>
      <c r="J34" s="52" t="s">
        <v>125</v>
      </c>
      <c r="K34" s="32">
        <v>302675403.82689238</v>
      </c>
      <c r="L34" s="39">
        <v>369298327.80000001</v>
      </c>
      <c r="M34" s="63">
        <f t="shared" si="0"/>
        <v>1.2201134387887393</v>
      </c>
      <c r="N34" s="55" t="s">
        <v>119</v>
      </c>
      <c r="U34" t="s">
        <v>96</v>
      </c>
    </row>
    <row r="35" spans="1:21" ht="105" x14ac:dyDescent="0.25">
      <c r="A35" s="90"/>
      <c r="B35" s="15" t="s">
        <v>63</v>
      </c>
      <c r="C35" s="28" t="s">
        <v>61</v>
      </c>
      <c r="D35" s="50" t="s">
        <v>62</v>
      </c>
      <c r="E35" s="17">
        <v>2652662262</v>
      </c>
      <c r="F35" s="23">
        <v>448</v>
      </c>
      <c r="G35" s="23">
        <v>13</v>
      </c>
      <c r="H35" s="39">
        <v>242</v>
      </c>
      <c r="I35" s="53">
        <f t="shared" si="1"/>
        <v>18.615384615384617</v>
      </c>
      <c r="J35" s="52" t="s">
        <v>126</v>
      </c>
      <c r="K35" s="32">
        <v>331036933.24126196</v>
      </c>
      <c r="L35" s="39">
        <v>837244860.71000004</v>
      </c>
      <c r="M35" s="63">
        <f t="shared" si="0"/>
        <v>2.5291584613001787</v>
      </c>
      <c r="N35" s="52" t="s">
        <v>120</v>
      </c>
    </row>
    <row r="36" spans="1:21" ht="112.5" customHeight="1" x14ac:dyDescent="0.25">
      <c r="A36" s="90"/>
      <c r="B36" s="15" t="s">
        <v>64</v>
      </c>
      <c r="C36" s="28" t="s">
        <v>61</v>
      </c>
      <c r="D36" s="50" t="s">
        <v>62</v>
      </c>
      <c r="E36" s="17">
        <v>1389717463</v>
      </c>
      <c r="F36" s="23">
        <v>437</v>
      </c>
      <c r="G36" s="23">
        <v>437</v>
      </c>
      <c r="H36" s="39">
        <v>110</v>
      </c>
      <c r="I36" s="53">
        <f t="shared" si="1"/>
        <v>0.25171624713958812</v>
      </c>
      <c r="J36" s="52" t="s">
        <v>99</v>
      </c>
      <c r="K36" s="32">
        <v>151404967.12641853</v>
      </c>
      <c r="L36" s="39">
        <v>375181203.81999999</v>
      </c>
      <c r="M36" s="63">
        <f t="shared" si="0"/>
        <v>2.4779979873892453</v>
      </c>
      <c r="N36" s="52" t="s">
        <v>121</v>
      </c>
    </row>
    <row r="37" spans="1:21" ht="78.75" customHeight="1" x14ac:dyDescent="0.25">
      <c r="A37" s="91"/>
      <c r="B37" s="15" t="s">
        <v>65</v>
      </c>
      <c r="C37" s="28" t="s">
        <v>66</v>
      </c>
      <c r="D37" s="50" t="s">
        <v>67</v>
      </c>
      <c r="E37" s="17">
        <v>974380965</v>
      </c>
      <c r="F37" s="23">
        <v>26</v>
      </c>
      <c r="G37" s="23">
        <v>26</v>
      </c>
      <c r="H37" s="39">
        <v>3</v>
      </c>
      <c r="I37" s="53">
        <f t="shared" si="1"/>
        <v>0.11538461538461539</v>
      </c>
      <c r="J37" s="52" t="s">
        <v>100</v>
      </c>
      <c r="K37" s="33">
        <v>143469422.45368981</v>
      </c>
      <c r="L37" s="39">
        <v>146165148.63</v>
      </c>
      <c r="M37" s="63">
        <f t="shared" si="0"/>
        <v>1.0187895520188655</v>
      </c>
      <c r="N37" s="52" t="s">
        <v>127</v>
      </c>
    </row>
    <row r="38" spans="1:21" ht="93.75" customHeight="1" x14ac:dyDescent="0.25">
      <c r="A38" s="14" t="s">
        <v>68</v>
      </c>
      <c r="B38" s="15" t="s">
        <v>69</v>
      </c>
      <c r="C38" s="14" t="s">
        <v>70</v>
      </c>
      <c r="D38" s="50" t="s">
        <v>71</v>
      </c>
      <c r="E38" s="17">
        <f>+[1]Hoja1!$S$4357</f>
        <v>303800673</v>
      </c>
      <c r="F38" s="23">
        <v>3000</v>
      </c>
      <c r="G38" s="23">
        <v>3000</v>
      </c>
      <c r="H38" s="39">
        <v>0</v>
      </c>
      <c r="I38" s="53">
        <f t="shared" si="1"/>
        <v>0</v>
      </c>
      <c r="J38" s="14" t="s">
        <v>101</v>
      </c>
      <c r="K38" s="32">
        <v>69242979</v>
      </c>
      <c r="L38" s="39">
        <v>21003819.370000001</v>
      </c>
      <c r="M38" s="63">
        <f t="shared" si="0"/>
        <v>0.30333500483854114</v>
      </c>
      <c r="N38" s="14" t="s">
        <v>122</v>
      </c>
    </row>
    <row r="39" spans="1:21" ht="45.75" customHeight="1" x14ac:dyDescent="0.25">
      <c r="A39" s="92" t="s">
        <v>72</v>
      </c>
      <c r="B39" s="29" t="s">
        <v>73</v>
      </c>
      <c r="C39" s="16" t="s">
        <v>19</v>
      </c>
      <c r="D39" s="49" t="s">
        <v>19</v>
      </c>
      <c r="E39" s="17">
        <f>+[1]Hoja1!$S$4413</f>
        <v>194508219</v>
      </c>
      <c r="F39" s="26"/>
      <c r="G39" s="19"/>
      <c r="H39" s="39"/>
      <c r="I39" s="53"/>
      <c r="K39" s="32">
        <v>45839002.75</v>
      </c>
      <c r="L39" s="39">
        <v>28666923.449999999</v>
      </c>
      <c r="M39" s="63">
        <f t="shared" si="0"/>
        <v>0.62538279042294387</v>
      </c>
      <c r="N39" s="43"/>
    </row>
    <row r="40" spans="1:21" ht="67.5" customHeight="1" x14ac:dyDescent="0.25">
      <c r="A40" s="92"/>
      <c r="B40" s="15" t="s">
        <v>74</v>
      </c>
      <c r="C40" s="28" t="s">
        <v>75</v>
      </c>
      <c r="D40" s="50" t="s">
        <v>76</v>
      </c>
      <c r="E40" s="17">
        <f>+[1]Hoja1!$S$4440</f>
        <v>694995634</v>
      </c>
      <c r="F40" s="23">
        <v>6198</v>
      </c>
      <c r="G40" s="23">
        <v>6198</v>
      </c>
      <c r="H40" s="39">
        <v>4815</v>
      </c>
      <c r="I40" s="53">
        <f t="shared" si="1"/>
        <v>0.77686350435624396</v>
      </c>
      <c r="J40" s="52" t="s">
        <v>103</v>
      </c>
      <c r="K40" s="32">
        <f>+[1]Hoja1!$R$4686</f>
        <v>179647391.75</v>
      </c>
      <c r="L40" s="39">
        <v>199397545.61000001</v>
      </c>
      <c r="M40" s="63">
        <f t="shared" si="0"/>
        <v>1.1099384392259066</v>
      </c>
      <c r="N40" s="52" t="s">
        <v>123</v>
      </c>
    </row>
    <row r="41" spans="1:21" ht="41.25" customHeight="1" x14ac:dyDescent="0.25">
      <c r="A41" s="92" t="s">
        <v>77</v>
      </c>
      <c r="B41" s="27" t="s">
        <v>78</v>
      </c>
      <c r="C41" s="16" t="s">
        <v>19</v>
      </c>
      <c r="D41" s="49" t="s">
        <v>19</v>
      </c>
      <c r="E41" s="17">
        <f>+[1]Hoja1!$S$4484</f>
        <v>1043178861</v>
      </c>
      <c r="F41" s="26"/>
      <c r="G41" s="19"/>
      <c r="H41" s="39"/>
      <c r="I41" s="53"/>
      <c r="K41" s="32">
        <v>94534498.5</v>
      </c>
      <c r="L41" s="39">
        <v>342091050.99000001</v>
      </c>
      <c r="M41" s="63">
        <f t="shared" si="0"/>
        <v>3.618690069953669</v>
      </c>
      <c r="N41" s="43"/>
    </row>
    <row r="42" spans="1:21" ht="60" x14ac:dyDescent="0.25">
      <c r="A42" s="92"/>
      <c r="B42" s="15" t="s">
        <v>79</v>
      </c>
      <c r="C42" s="28" t="s">
        <v>80</v>
      </c>
      <c r="D42" s="50" t="s">
        <v>29</v>
      </c>
      <c r="E42" s="17">
        <f>+[1]Hoja1!$S$4542</f>
        <v>1817515767</v>
      </c>
      <c r="F42" s="23">
        <v>166726</v>
      </c>
      <c r="G42" s="23">
        <v>166726</v>
      </c>
      <c r="H42" s="39">
        <v>164275</v>
      </c>
      <c r="I42" s="53">
        <f t="shared" si="1"/>
        <v>0.98529923347288362</v>
      </c>
      <c r="J42" s="42" t="s">
        <v>88</v>
      </c>
      <c r="K42" s="32">
        <v>409457495.4285714</v>
      </c>
      <c r="L42" s="39">
        <v>458311737.22000003</v>
      </c>
      <c r="M42" s="63">
        <f t="shared" si="0"/>
        <v>1.1193145621630245</v>
      </c>
      <c r="N42" s="42" t="s">
        <v>124</v>
      </c>
    </row>
    <row r="43" spans="1:21" ht="90" x14ac:dyDescent="0.25">
      <c r="A43" s="92"/>
      <c r="B43" s="15" t="s">
        <v>81</v>
      </c>
      <c r="C43" s="15" t="s">
        <v>82</v>
      </c>
      <c r="D43" s="50" t="s">
        <v>83</v>
      </c>
      <c r="E43" s="17">
        <f>+[1]Hoja1!$S$4576</f>
        <v>4051376</v>
      </c>
      <c r="F43" s="23">
        <v>940</v>
      </c>
      <c r="G43" s="23">
        <v>940</v>
      </c>
      <c r="H43" s="39">
        <v>918</v>
      </c>
      <c r="I43" s="53">
        <f t="shared" si="1"/>
        <v>0.97659574468085109</v>
      </c>
      <c r="J43" s="42" t="s">
        <v>88</v>
      </c>
      <c r="K43" s="32">
        <v>107000</v>
      </c>
      <c r="L43" s="39">
        <v>0</v>
      </c>
      <c r="M43" s="63">
        <f t="shared" si="0"/>
        <v>0</v>
      </c>
      <c r="N43" s="42" t="s">
        <v>115</v>
      </c>
    </row>
    <row r="44" spans="1:21" s="13" customFormat="1" ht="52.5" customHeight="1" x14ac:dyDescent="0.2">
      <c r="A44" s="62" t="s">
        <v>84</v>
      </c>
      <c r="B44" s="29" t="s">
        <v>85</v>
      </c>
      <c r="C44" s="56" t="s">
        <v>19</v>
      </c>
      <c r="D44" s="57" t="s">
        <v>19</v>
      </c>
      <c r="E44" s="17">
        <f>+[1]Hoja1!$S$4588</f>
        <v>1910013923</v>
      </c>
      <c r="F44" s="26"/>
      <c r="G44" s="19"/>
      <c r="H44" s="38"/>
      <c r="I44" s="53"/>
      <c r="J44" s="41"/>
      <c r="K44" s="17">
        <v>477503480.74999988</v>
      </c>
      <c r="L44" s="39">
        <v>1566084596.5799999</v>
      </c>
      <c r="M44" s="63">
        <f t="shared" si="0"/>
        <v>3.2797344097266046</v>
      </c>
      <c r="N44" s="41"/>
    </row>
    <row r="45" spans="1:21" ht="22.5" customHeight="1" x14ac:dyDescent="0.35">
      <c r="E45" s="58"/>
      <c r="J45" s="59"/>
    </row>
    <row r="46" spans="1:21" x14ac:dyDescent="0.35">
      <c r="J46" s="59"/>
    </row>
    <row r="47" spans="1:21" x14ac:dyDescent="0.35">
      <c r="J47" s="59"/>
    </row>
    <row r="48" spans="1:21" x14ac:dyDescent="0.35">
      <c r="J48" s="59"/>
    </row>
    <row r="49" spans="10:10" x14ac:dyDescent="0.35">
      <c r="J49" s="59"/>
    </row>
    <row r="50" spans="10:10" x14ac:dyDescent="0.35">
      <c r="J50" s="59"/>
    </row>
    <row r="51" spans="10:10" x14ac:dyDescent="0.35">
      <c r="J51" s="59"/>
    </row>
    <row r="52" spans="10:10" x14ac:dyDescent="0.35">
      <c r="J52" s="59"/>
    </row>
    <row r="53" spans="10:10" x14ac:dyDescent="0.35">
      <c r="J53" s="59"/>
    </row>
    <row r="54" spans="10:10" x14ac:dyDescent="0.35">
      <c r="J54" s="59"/>
    </row>
    <row r="55" spans="10:10" x14ac:dyDescent="0.35">
      <c r="J55" s="59"/>
    </row>
    <row r="56" spans="10:10" x14ac:dyDescent="0.35">
      <c r="J56" s="59"/>
    </row>
    <row r="57" spans="10:10" x14ac:dyDescent="0.35">
      <c r="J57" s="59"/>
    </row>
    <row r="58" spans="10:10" x14ac:dyDescent="0.35">
      <c r="J58" s="59"/>
    </row>
    <row r="59" spans="10:10" x14ac:dyDescent="0.35">
      <c r="J59" s="59"/>
    </row>
    <row r="60" spans="10:10" x14ac:dyDescent="0.35">
      <c r="J60" s="59"/>
    </row>
    <row r="61" spans="10:10" x14ac:dyDescent="0.35">
      <c r="J61" s="59"/>
    </row>
    <row r="62" spans="10:10" x14ac:dyDescent="0.35">
      <c r="J62" s="59"/>
    </row>
    <row r="63" spans="10:10" x14ac:dyDescent="0.35">
      <c r="J63" s="59"/>
    </row>
    <row r="64" spans="10:10" x14ac:dyDescent="0.35">
      <c r="J64" s="59"/>
    </row>
    <row r="65" spans="10:10" x14ac:dyDescent="0.35">
      <c r="J65" s="59"/>
    </row>
    <row r="66" spans="10:10" x14ac:dyDescent="0.35">
      <c r="J66" s="59"/>
    </row>
    <row r="67" spans="10:10" x14ac:dyDescent="0.35">
      <c r="J67" s="59"/>
    </row>
    <row r="68" spans="10:10" x14ac:dyDescent="0.35">
      <c r="J68" s="59"/>
    </row>
    <row r="69" spans="10:10" x14ac:dyDescent="0.35">
      <c r="J69" s="59"/>
    </row>
    <row r="70" spans="10:10" x14ac:dyDescent="0.35">
      <c r="J70" s="59"/>
    </row>
    <row r="71" spans="10:10" x14ac:dyDescent="0.35">
      <c r="J71" s="59"/>
    </row>
    <row r="72" spans="10:10" x14ac:dyDescent="0.35">
      <c r="J72" s="59"/>
    </row>
    <row r="73" spans="10:10" x14ac:dyDescent="0.35">
      <c r="J73" s="59"/>
    </row>
    <row r="74" spans="10:10" x14ac:dyDescent="0.35">
      <c r="J74" s="59"/>
    </row>
    <row r="75" spans="10:10" x14ac:dyDescent="0.35">
      <c r="J75" s="59"/>
    </row>
    <row r="76" spans="10:10" x14ac:dyDescent="0.35">
      <c r="J76" s="59"/>
    </row>
    <row r="77" spans="10:10" x14ac:dyDescent="0.35">
      <c r="J77" s="59"/>
    </row>
    <row r="78" spans="10:10" x14ac:dyDescent="0.35">
      <c r="J78" s="59"/>
    </row>
    <row r="79" spans="10:10" x14ac:dyDescent="0.35">
      <c r="J79" s="59"/>
    </row>
    <row r="80" spans="10:10" x14ac:dyDescent="0.35">
      <c r="J80" s="59"/>
    </row>
    <row r="81" spans="10:10" x14ac:dyDescent="0.35">
      <c r="J81" s="59"/>
    </row>
    <row r="82" spans="10:10" x14ac:dyDescent="0.35">
      <c r="J82" s="59"/>
    </row>
    <row r="83" spans="10:10" x14ac:dyDescent="0.35">
      <c r="J83" s="59"/>
    </row>
    <row r="84" spans="10:10" x14ac:dyDescent="0.35">
      <c r="J84" s="59"/>
    </row>
    <row r="85" spans="10:10" x14ac:dyDescent="0.35">
      <c r="J85" s="59"/>
    </row>
    <row r="86" spans="10:10" x14ac:dyDescent="0.35">
      <c r="J86" s="59"/>
    </row>
    <row r="87" spans="10:10" x14ac:dyDescent="0.35">
      <c r="J87" s="59"/>
    </row>
    <row r="88" spans="10:10" x14ac:dyDescent="0.35">
      <c r="J88" s="59"/>
    </row>
    <row r="89" spans="10:10" x14ac:dyDescent="0.35">
      <c r="J89" s="59"/>
    </row>
    <row r="90" spans="10:10" x14ac:dyDescent="0.35">
      <c r="J90" s="59"/>
    </row>
    <row r="91" spans="10:10" x14ac:dyDescent="0.35">
      <c r="J91" s="59"/>
    </row>
    <row r="92" spans="10:10" x14ac:dyDescent="0.35">
      <c r="J92" s="59"/>
    </row>
    <row r="93" spans="10:10" x14ac:dyDescent="0.35">
      <c r="J93" s="59"/>
    </row>
    <row r="94" spans="10:10" x14ac:dyDescent="0.35">
      <c r="J94" s="59"/>
    </row>
    <row r="95" spans="10:10" x14ac:dyDescent="0.35">
      <c r="J95" s="59"/>
    </row>
    <row r="96" spans="10:10" x14ac:dyDescent="0.35">
      <c r="J96" s="59"/>
    </row>
    <row r="97" spans="10:10" x14ac:dyDescent="0.35">
      <c r="J97" s="59"/>
    </row>
    <row r="98" spans="10:10" x14ac:dyDescent="0.35">
      <c r="J98" s="59"/>
    </row>
    <row r="99" spans="10:10" x14ac:dyDescent="0.35">
      <c r="J99" s="59"/>
    </row>
    <row r="100" spans="10:10" x14ac:dyDescent="0.35">
      <c r="J100" s="59"/>
    </row>
    <row r="101" spans="10:10" x14ac:dyDescent="0.35">
      <c r="J101" s="59"/>
    </row>
    <row r="102" spans="10:10" x14ac:dyDescent="0.35">
      <c r="J102" s="59"/>
    </row>
    <row r="103" spans="10:10" x14ac:dyDescent="0.35">
      <c r="J103" s="59"/>
    </row>
    <row r="104" spans="10:10" x14ac:dyDescent="0.35">
      <c r="J104" s="59"/>
    </row>
    <row r="105" spans="10:10" x14ac:dyDescent="0.35">
      <c r="J105" s="59"/>
    </row>
    <row r="106" spans="10:10" x14ac:dyDescent="0.35">
      <c r="J106" s="59"/>
    </row>
    <row r="107" spans="10:10" x14ac:dyDescent="0.35">
      <c r="J107" s="59"/>
    </row>
    <row r="108" spans="10:10" x14ac:dyDescent="0.35">
      <c r="J108" s="59"/>
    </row>
    <row r="109" spans="10:10" x14ac:dyDescent="0.35">
      <c r="J109" s="59"/>
    </row>
    <row r="110" spans="10:10" x14ac:dyDescent="0.35">
      <c r="J110" s="59"/>
    </row>
    <row r="111" spans="10:10" x14ac:dyDescent="0.35">
      <c r="J111" s="59"/>
    </row>
    <row r="112" spans="10:10" x14ac:dyDescent="0.35">
      <c r="J112" s="59"/>
    </row>
    <row r="113" spans="10:10" x14ac:dyDescent="0.35">
      <c r="J113" s="59"/>
    </row>
    <row r="114" spans="10:10" x14ac:dyDescent="0.35">
      <c r="J114" s="59"/>
    </row>
    <row r="115" spans="10:10" x14ac:dyDescent="0.35">
      <c r="J115" s="59"/>
    </row>
    <row r="116" spans="10:10" x14ac:dyDescent="0.35">
      <c r="J116" s="59"/>
    </row>
    <row r="117" spans="10:10" x14ac:dyDescent="0.35">
      <c r="J117" s="59"/>
    </row>
    <row r="118" spans="10:10" x14ac:dyDescent="0.35">
      <c r="J118" s="59"/>
    </row>
    <row r="119" spans="10:10" x14ac:dyDescent="0.35">
      <c r="J119" s="59"/>
    </row>
    <row r="120" spans="10:10" x14ac:dyDescent="0.35">
      <c r="J120" s="59"/>
    </row>
    <row r="121" spans="10:10" x14ac:dyDescent="0.35">
      <c r="J121" s="59"/>
    </row>
    <row r="122" spans="10:10" x14ac:dyDescent="0.35">
      <c r="J122" s="59"/>
    </row>
    <row r="123" spans="10:10" x14ac:dyDescent="0.35">
      <c r="J123" s="59"/>
    </row>
    <row r="124" spans="10:10" x14ac:dyDescent="0.35">
      <c r="J124" s="59"/>
    </row>
    <row r="125" spans="10:10" x14ac:dyDescent="0.35">
      <c r="J125" s="59"/>
    </row>
    <row r="126" spans="10:10" x14ac:dyDescent="0.35">
      <c r="J126" s="59"/>
    </row>
    <row r="127" spans="10:10" x14ac:dyDescent="0.35">
      <c r="J127" s="59"/>
    </row>
    <row r="128" spans="10:10" x14ac:dyDescent="0.35">
      <c r="J128" s="59"/>
    </row>
    <row r="129" spans="10:10" x14ac:dyDescent="0.35">
      <c r="J129" s="59"/>
    </row>
    <row r="130" spans="10:10" x14ac:dyDescent="0.35">
      <c r="J130" s="59"/>
    </row>
    <row r="131" spans="10:10" x14ac:dyDescent="0.35">
      <c r="J131" s="59"/>
    </row>
    <row r="132" spans="10:10" x14ac:dyDescent="0.35">
      <c r="J132" s="59"/>
    </row>
    <row r="133" spans="10:10" x14ac:dyDescent="0.35">
      <c r="J133" s="59"/>
    </row>
    <row r="134" spans="10:10" x14ac:dyDescent="0.35">
      <c r="J134" s="59"/>
    </row>
    <row r="135" spans="10:10" x14ac:dyDescent="0.35">
      <c r="J135" s="59"/>
    </row>
    <row r="136" spans="10:10" x14ac:dyDescent="0.35">
      <c r="J136" s="59"/>
    </row>
    <row r="137" spans="10:10" x14ac:dyDescent="0.35">
      <c r="J137" s="59"/>
    </row>
    <row r="138" spans="10:10" x14ac:dyDescent="0.35">
      <c r="J138" s="59"/>
    </row>
    <row r="139" spans="10:10" x14ac:dyDescent="0.35">
      <c r="J139" s="59"/>
    </row>
    <row r="140" spans="10:10" x14ac:dyDescent="0.35">
      <c r="J140" s="59"/>
    </row>
    <row r="141" spans="10:10" x14ac:dyDescent="0.35">
      <c r="J141" s="59"/>
    </row>
    <row r="142" spans="10:10" x14ac:dyDescent="0.35">
      <c r="J142" s="59"/>
    </row>
    <row r="143" spans="10:10" x14ac:dyDescent="0.35">
      <c r="J143" s="59"/>
    </row>
    <row r="144" spans="10:10" x14ac:dyDescent="0.35">
      <c r="J144" s="59"/>
    </row>
    <row r="145" spans="10:10" x14ac:dyDescent="0.35">
      <c r="J145" s="59"/>
    </row>
    <row r="146" spans="10:10" x14ac:dyDescent="0.35">
      <c r="J146" s="59"/>
    </row>
    <row r="147" spans="10:10" x14ac:dyDescent="0.35">
      <c r="J147" s="59"/>
    </row>
    <row r="148" spans="10:10" x14ac:dyDescent="0.35">
      <c r="J148" s="59"/>
    </row>
    <row r="149" spans="10:10" x14ac:dyDescent="0.35">
      <c r="J149" s="59"/>
    </row>
    <row r="150" spans="10:10" x14ac:dyDescent="0.35">
      <c r="J150" s="59"/>
    </row>
    <row r="151" spans="10:10" x14ac:dyDescent="0.35">
      <c r="J151" s="59"/>
    </row>
    <row r="152" spans="10:10" x14ac:dyDescent="0.35">
      <c r="J152" s="59"/>
    </row>
    <row r="153" spans="10:10" x14ac:dyDescent="0.35">
      <c r="J153" s="59"/>
    </row>
    <row r="154" spans="10:10" x14ac:dyDescent="0.35">
      <c r="J154" s="59"/>
    </row>
    <row r="155" spans="10:10" x14ac:dyDescent="0.35">
      <c r="J155" s="59"/>
    </row>
    <row r="156" spans="10:10" x14ac:dyDescent="0.35">
      <c r="J156" s="59"/>
    </row>
    <row r="157" spans="10:10" x14ac:dyDescent="0.35">
      <c r="J157" s="59"/>
    </row>
    <row r="158" spans="10:10" x14ac:dyDescent="0.35">
      <c r="J158" s="59"/>
    </row>
    <row r="159" spans="10:10" x14ac:dyDescent="0.35">
      <c r="J159" s="59"/>
    </row>
    <row r="160" spans="10:10" x14ac:dyDescent="0.35">
      <c r="J160" s="59"/>
    </row>
    <row r="161" spans="10:10" x14ac:dyDescent="0.35">
      <c r="J161" s="59"/>
    </row>
    <row r="162" spans="10:10" x14ac:dyDescent="0.35">
      <c r="J162" s="59"/>
    </row>
    <row r="163" spans="10:10" x14ac:dyDescent="0.35">
      <c r="J163" s="59"/>
    </row>
    <row r="164" spans="10:10" x14ac:dyDescent="0.35">
      <c r="J164" s="59"/>
    </row>
    <row r="165" spans="10:10" x14ac:dyDescent="0.35">
      <c r="J165" s="59"/>
    </row>
    <row r="166" spans="10:10" x14ac:dyDescent="0.35">
      <c r="J166" s="59"/>
    </row>
    <row r="167" spans="10:10" x14ac:dyDescent="0.35">
      <c r="J167" s="59"/>
    </row>
    <row r="168" spans="10:10" x14ac:dyDescent="0.35">
      <c r="J168" s="59"/>
    </row>
    <row r="169" spans="10:10" x14ac:dyDescent="0.35">
      <c r="J169" s="59"/>
    </row>
    <row r="170" spans="10:10" x14ac:dyDescent="0.35">
      <c r="J170" s="59"/>
    </row>
    <row r="171" spans="10:10" x14ac:dyDescent="0.35">
      <c r="J171" s="59"/>
    </row>
    <row r="172" spans="10:10" x14ac:dyDescent="0.35">
      <c r="J172" s="59"/>
    </row>
    <row r="173" spans="10:10" x14ac:dyDescent="0.35">
      <c r="J173" s="59"/>
    </row>
    <row r="174" spans="10:10" x14ac:dyDescent="0.35">
      <c r="J174" s="59"/>
    </row>
    <row r="175" spans="10:10" x14ac:dyDescent="0.35">
      <c r="J175" s="59"/>
    </row>
    <row r="176" spans="10:10" x14ac:dyDescent="0.35">
      <c r="J176" s="59"/>
    </row>
    <row r="177" spans="10:10" x14ac:dyDescent="0.35">
      <c r="J177" s="59"/>
    </row>
    <row r="178" spans="10:10" x14ac:dyDescent="0.35">
      <c r="J178" s="59"/>
    </row>
    <row r="179" spans="10:10" x14ac:dyDescent="0.35">
      <c r="J179" s="59"/>
    </row>
    <row r="180" spans="10:10" x14ac:dyDescent="0.35">
      <c r="J180" s="59"/>
    </row>
    <row r="181" spans="10:10" x14ac:dyDescent="0.35">
      <c r="J181" s="59"/>
    </row>
    <row r="182" spans="10:10" x14ac:dyDescent="0.35">
      <c r="J182" s="59"/>
    </row>
    <row r="183" spans="10:10" x14ac:dyDescent="0.35">
      <c r="J183" s="59"/>
    </row>
    <row r="184" spans="10:10" x14ac:dyDescent="0.35">
      <c r="J184" s="59"/>
    </row>
    <row r="185" spans="10:10" x14ac:dyDescent="0.35">
      <c r="J185" s="59"/>
    </row>
    <row r="186" spans="10:10" x14ac:dyDescent="0.35">
      <c r="J186" s="59"/>
    </row>
    <row r="187" spans="10:10" x14ac:dyDescent="0.35">
      <c r="J187" s="59"/>
    </row>
    <row r="188" spans="10:10" x14ac:dyDescent="0.35">
      <c r="J188" s="59"/>
    </row>
    <row r="189" spans="10:10" x14ac:dyDescent="0.35">
      <c r="J189" s="59"/>
    </row>
    <row r="190" spans="10:10" x14ac:dyDescent="0.35">
      <c r="J190" s="59"/>
    </row>
    <row r="191" spans="10:10" x14ac:dyDescent="0.35">
      <c r="J191" s="59"/>
    </row>
    <row r="192" spans="10:10" x14ac:dyDescent="0.35">
      <c r="J192" s="59"/>
    </row>
    <row r="193" spans="10:10" x14ac:dyDescent="0.35">
      <c r="J193" s="59"/>
    </row>
    <row r="194" spans="10:10" x14ac:dyDescent="0.35">
      <c r="J194" s="59"/>
    </row>
    <row r="195" spans="10:10" x14ac:dyDescent="0.35">
      <c r="J195" s="59"/>
    </row>
    <row r="196" spans="10:10" x14ac:dyDescent="0.35">
      <c r="J196" s="59"/>
    </row>
    <row r="197" spans="10:10" x14ac:dyDescent="0.35">
      <c r="J197" s="59"/>
    </row>
    <row r="198" spans="10:10" x14ac:dyDescent="0.35">
      <c r="J198" s="59"/>
    </row>
  </sheetData>
  <mergeCells count="22">
    <mergeCell ref="A33:A37"/>
    <mergeCell ref="A39:A40"/>
    <mergeCell ref="A41:A43"/>
    <mergeCell ref="A16:A17"/>
    <mergeCell ref="A18:A21"/>
    <mergeCell ref="A22:A27"/>
    <mergeCell ref="A28:A32"/>
    <mergeCell ref="G12:N12"/>
    <mergeCell ref="G13:N13"/>
    <mergeCell ref="C9:F9"/>
    <mergeCell ref="A1:H1"/>
    <mergeCell ref="A2:H2"/>
    <mergeCell ref="A3:H3"/>
    <mergeCell ref="C7:F7"/>
    <mergeCell ref="C8:F8"/>
    <mergeCell ref="A12:F12"/>
    <mergeCell ref="A13:A14"/>
    <mergeCell ref="B13:B14"/>
    <mergeCell ref="C13:C14"/>
    <mergeCell ref="D13:D14"/>
    <mergeCell ref="E13:E14"/>
    <mergeCell ref="F13:F14"/>
  </mergeCells>
  <dataValidations count="6">
    <dataValidation allowBlank="1" showInputMessage="1" showErrorMessage="1" prompt="Registrar código del Capítulo" sqref="B7" xr:uid="{00000000-0002-0000-0000-000000000000}"/>
    <dataValidation allowBlank="1" showInputMessage="1" showErrorMessage="1" prompt="Registrar código del subcapítulo" sqref="B8" xr:uid="{00000000-0002-0000-0000-000001000000}"/>
    <dataValidation allowBlank="1" showInputMessage="1" showErrorMessage="1" prompt="Registrar código de la Unidad Ejecutora" sqref="B9:B10" xr:uid="{00000000-0002-0000-0000-000002000000}"/>
    <dataValidation allowBlank="1" showInputMessage="1" showErrorMessage="1" prompt="Registrar denominación del Capítulo" sqref="C7" xr:uid="{00000000-0002-0000-0000-000003000000}"/>
    <dataValidation allowBlank="1" showInputMessage="1" showErrorMessage="1" prompt="Registrar denominación del Subcapítulo" sqref="C8" xr:uid="{00000000-0002-0000-0000-000004000000}"/>
    <dataValidation allowBlank="1" showInputMessage="1" showErrorMessage="1" prompt="Registrar denominación de la Unidad Ejecutora" sqref="C9:C10 D10:F10" xr:uid="{00000000-0002-0000-0000-000005000000}"/>
  </dataValidations>
  <pageMargins left="0.74803149606299213" right="0.70866141732283472" top="0.74803149606299213" bottom="0.74803149606299213" header="0.31496062992125984" footer="0.31496062992125984"/>
  <pageSetup scale="60" orientation="landscape" r:id="rId1"/>
  <ignoredErrors>
    <ignoredError sqref="B7:B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Programación 2022 revisado</vt:lpstr>
      <vt:lpstr>'Programación 2022 revisado'!Área_de_impresión</vt:lpstr>
      <vt:lpstr>'Programación 2022 revisado'!Títulos_a_imprimir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Fabian Jimenez</dc:creator>
  <cp:lastModifiedBy>Massiel Segura</cp:lastModifiedBy>
  <cp:lastPrinted>2023-01-12T20:06:12Z</cp:lastPrinted>
  <dcterms:created xsi:type="dcterms:W3CDTF">2022-02-10T14:00:21Z</dcterms:created>
  <dcterms:modified xsi:type="dcterms:W3CDTF">2023-01-27T15:15:40Z</dcterms:modified>
</cp:coreProperties>
</file>