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13_ncr:1_{B0DB30B2-D25A-4B61-B136-D5B23D0B3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2" sheetId="3" state="hidden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13" i="1"/>
  <c r="D23" i="1"/>
  <c r="D33" i="1"/>
  <c r="D42" i="1"/>
  <c r="D50" i="1"/>
  <c r="D60" i="1"/>
  <c r="B50" i="1"/>
  <c r="C7" i="1"/>
  <c r="B7" i="1"/>
  <c r="C13" i="1"/>
  <c r="B13" i="1"/>
  <c r="C23" i="1"/>
  <c r="B23" i="1"/>
  <c r="C33" i="1"/>
  <c r="B33" i="1"/>
  <c r="C50" i="1"/>
  <c r="N42" i="1" l="1"/>
  <c r="O42" i="1"/>
  <c r="D87" i="1"/>
  <c r="E87" i="1"/>
  <c r="F87" i="1"/>
  <c r="G87" i="1"/>
  <c r="H87" i="1"/>
  <c r="I87" i="1"/>
  <c r="J87" i="1"/>
  <c r="K87" i="1"/>
  <c r="L87" i="1"/>
  <c r="M87" i="1"/>
  <c r="N87" i="1"/>
  <c r="O87" i="1"/>
  <c r="P52" i="1" l="1"/>
  <c r="P12" i="1"/>
  <c r="P11" i="1"/>
  <c r="P10" i="1"/>
  <c r="P9" i="1"/>
  <c r="P8" i="1"/>
  <c r="C87" i="1"/>
  <c r="F13" i="1" l="1"/>
  <c r="B42" i="1" l="1"/>
  <c r="C42" i="1"/>
  <c r="E42" i="1"/>
  <c r="F42" i="1"/>
  <c r="G42" i="1"/>
  <c r="H42" i="1"/>
  <c r="I42" i="1"/>
  <c r="J42" i="1"/>
  <c r="K42" i="1"/>
  <c r="L42" i="1"/>
  <c r="M42" i="1"/>
  <c r="M13" i="1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E60" i="1"/>
  <c r="F60" i="1"/>
  <c r="G60" i="1"/>
  <c r="H60" i="1"/>
  <c r="I60" i="1"/>
  <c r="J60" i="1"/>
  <c r="K60" i="1"/>
  <c r="B60" i="1"/>
  <c r="C60" i="1"/>
  <c r="J50" i="1"/>
  <c r="E33" i="1" l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O76" i="1" l="1"/>
  <c r="O89" i="1" s="1"/>
  <c r="N76" i="1"/>
  <c r="N89" i="1" s="1"/>
  <c r="M76" i="1"/>
  <c r="M89" i="1" s="1"/>
  <c r="L76" i="1"/>
  <c r="L89" i="1" s="1"/>
  <c r="H76" i="1"/>
  <c r="H89" i="1" s="1"/>
  <c r="J76" i="1"/>
  <c r="J89" i="1" s="1"/>
  <c r="K76" i="1"/>
  <c r="K89" i="1" s="1"/>
  <c r="I76" i="1"/>
  <c r="I89" i="1" s="1"/>
  <c r="G76" i="1"/>
  <c r="G89" i="1" s="1"/>
  <c r="F76" i="1"/>
  <c r="F89" i="1" s="1"/>
  <c r="E76" i="1"/>
  <c r="E89" i="1" s="1"/>
  <c r="P7" i="1"/>
  <c r="D76" i="1" l="1"/>
  <c r="D89" i="1" s="1"/>
  <c r="C76" i="1"/>
  <c r="C89" i="1" s="1"/>
  <c r="P76" i="1" l="1"/>
  <c r="P86" i="1" l="1"/>
  <c r="P85" i="1"/>
  <c r="P84" i="1"/>
  <c r="P83" i="1"/>
  <c r="P87" i="1" s="1"/>
  <c r="P89" i="1" s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65" i="1" l="1"/>
  <c r="B76" i="1" l="1"/>
  <c r="B89" i="1" s="1"/>
</calcChain>
</file>

<file path=xl/sharedStrings.xml><?xml version="1.0" encoding="utf-8"?>
<sst xmlns="http://schemas.openxmlformats.org/spreadsheetml/2006/main" count="187" uniqueCount="149">
  <si>
    <t>Ministerio de  Educación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</si>
  <si>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</si>
  <si>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</si>
  <si>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</si>
  <si>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</si>
  <si>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</si>
  <si>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</si>
  <si>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</si>
  <si>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</si>
  <si>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</si>
  <si>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</si>
  <si>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</si>
  <si>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</si>
  <si>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</si>
  <si>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</si>
  <si>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</si>
  <si>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</si>
  <si>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</si>
  <si>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</si>
  <si>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</si>
  <si>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</si>
  <si>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</si>
  <si>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</si>
  <si>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</si>
  <si>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</si>
  <si>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</si>
  <si>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</si>
  <si>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</si>
  <si>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</si>
  <si>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</si>
  <si>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</si>
  <si>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</si>
  <si>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</si>
  <si>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</si>
  <si>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</si>
  <si>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</si>
  <si>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</si>
  <si>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</si>
  <si>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</si>
  <si>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</si>
  <si>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</si>
  <si>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</si>
  <si>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</si>
  <si>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</si>
  <si>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</si>
  <si>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</si>
  <si>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</si>
  <si>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</si>
  <si>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</si>
  <si>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</si>
  <si>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</si>
  <si>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</si>
  <si>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</si>
  <si>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</si>
  <si>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</si>
  <si>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</si>
  <si>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</si>
  <si>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</si>
  <si>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</si>
  <si>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</si>
  <si>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</si>
  <si>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</si>
  <si>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</si>
  <si>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</si>
  <si>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</si>
  <si>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</si>
  <si>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</si>
  <si>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</si>
  <si>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</si>
  <si>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</si>
  <si>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</si>
  <si>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</si>
  <si>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</si>
  <si>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</si>
  <si>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</si>
  <si>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</si>
  <si>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</si>
  <si>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</si>
  <si>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</si>
  <si>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</si>
  <si>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</si>
  <si>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</si>
  <si>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</si>
  <si>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</si>
  <si>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</si>
  <si>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</si>
  <si>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</si>
  <si>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</si>
  <si>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</si>
  <si>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</si>
  <si>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</si>
  <si>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</si>
  <si>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</si>
  <si>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</si>
  <si>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</si>
  <si>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</si>
  <si>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</si>
  <si>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</si>
  <si>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</si>
  <si>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</si>
  <si>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</si>
  <si>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</si>
  <si>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</si>
  <si>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</si>
  <si>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</si>
  <si>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</si>
  <si>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</si>
  <si>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</si>
  <si>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</si>
  <si>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</si>
  <si>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</si>
  <si>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</si>
  <si>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</si>
  <si>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</si>
  <si>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</si>
  <si>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</si>
  <si>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</si>
  <si>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</si>
  <si>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</si>
  <si>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</si>
  <si>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</si>
  <si>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</si>
  <si>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</si>
  <si>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</si>
  <si>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</si>
  <si>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</si>
  <si>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</si>
  <si>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</si>
  <si>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</si>
  <si>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</si>
  <si>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</si>
  <si>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</si>
  <si>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</si>
  <si>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</si>
  <si>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</si>
  <si>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</si>
  <si>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</si>
  <si>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</si>
  <si>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</si>
  <si>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</si>
  <si>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</si>
  <si>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</si>
  <si>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</si>
  <si>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</si>
  <si>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2.7.3</t>
  </si>
  <si>
    <t>4.2.1</t>
  </si>
  <si>
    <t>ENERO 2024</t>
  </si>
  <si>
    <t>DETALLE</t>
  </si>
  <si>
    <t>Fecha de registro: 31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</si>
</sst>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3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2" fillId="2" borderId="2" xfId="1" applyFont="1" applyFill="1" applyBorder="1" applyAlignment="1">
      <alignment horizontal="righ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4" fontId="18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164" fontId="21" fillId="0" borderId="0" xfId="1" applyNumberFormat="1" applyFont="1" applyAlignment="1">
      <alignment horizontal="left" vertical="center" wrapText="1"/>
    </xf>
    <xf numFmtId="164" fontId="22" fillId="0" borderId="0" xfId="1" applyNumberFormat="1" applyFont="1" applyBorder="1" applyAlignment="1">
      <alignment horizontal="right" vertical="center"/>
    </xf>
    <xf numFmtId="3" fontId="0" fillId="0" borderId="0" xfId="0" applyNumberFormat="1"/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7" fontId="2" fillId="3" borderId="2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L86" activePane="bottomRight" state="frozen"/>
      <selection pane="topRight" activeCell="B1" sqref="B1"/>
      <selection pane="bottomLeft" activeCell="A5" sqref="A5"/>
      <selection pane="bottomRight" activeCell="C99" sqref="C99"/>
    </sheetView>
  </sheetViews>
  <sheetFormatPr baseColWidth="10" defaultColWidth="9.140625" defaultRowHeight="15"/>
  <cols>
    <col min="1" max="1" width="39.140625" style="40" customWidth="1"/>
    <col min="2" max="2" width="20" style="28" bestFit="1" customWidth="1"/>
    <col min="3" max="3" width="20" style="2" bestFit="1" customWidth="1"/>
    <col min="4" max="4" width="18.85546875" style="28" bestFit="1" customWidth="1"/>
    <col min="5" max="9" width="18.5703125" style="23" bestFit="1" customWidth="1"/>
    <col min="10" max="10" width="19.5703125" style="23" customWidth="1"/>
    <col min="11" max="11" width="18.5703125" style="60" bestFit="1" customWidth="1"/>
    <col min="12" max="12" width="18.85546875" style="60" bestFit="1" customWidth="1"/>
    <col min="13" max="13" width="19" style="23" bestFit="1" customWidth="1"/>
    <col min="14" max="14" width="18.5703125" style="23" bestFit="1" customWidth="1"/>
    <col min="15" max="15" width="20.140625" style="49" bestFit="1" customWidth="1"/>
    <col min="16" max="16" width="24.42578125" bestFit="1" customWidth="1"/>
  </cols>
  <sheetData>
    <row r="2" spans="1:16" ht="18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>
      <c r="A3" s="82" t="s">
        <v>146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8.75">
      <c r="A4" s="83" t="s">
        <v>84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31.5">
      <c r="A5" s="35" t="s">
        <v>147</v>
      </c>
      <c r="B5" s="25" t="s">
        <v>85</v>
      </c>
      <c r="C5" s="12" t="s">
        <v>86</v>
      </c>
      <c r="D5" s="25" t="s">
        <v>91</v>
      </c>
      <c r="E5" s="25" t="s">
        <v>92</v>
      </c>
      <c r="F5" s="25" t="s">
        <v>93</v>
      </c>
      <c r="G5" s="25" t="s">
        <v>94</v>
      </c>
      <c r="H5" s="25" t="s">
        <v>95</v>
      </c>
      <c r="I5" s="25" t="s">
        <v>96</v>
      </c>
      <c r="J5" s="25" t="s">
        <v>97</v>
      </c>
      <c r="K5" s="56" t="s">
        <v>98</v>
      </c>
      <c r="L5" s="56" t="s">
        <v>99</v>
      </c>
      <c r="M5" s="25" t="s">
        <v>103</v>
      </c>
      <c r="N5" s="25" t="s">
        <v>100</v>
      </c>
      <c r="O5" s="48" t="s">
        <v>101</v>
      </c>
      <c r="P5" s="12" t="s">
        <v>102</v>
      </c>
    </row>
    <row r="6" spans="1:16">
      <c r="A6" s="36" t="s">
        <v>2</v>
      </c>
      <c r="B6" s="13"/>
      <c r="C6" s="1"/>
      <c r="D6" s="13"/>
      <c r="E6" s="13"/>
      <c r="F6" s="13"/>
      <c r="G6" s="13"/>
      <c r="H6" s="13"/>
      <c r="I6" s="13"/>
      <c r="J6" s="13"/>
      <c r="K6" s="57"/>
      <c r="L6" s="57"/>
      <c r="M6" s="13"/>
      <c r="N6" s="13"/>
    </row>
    <row r="7" spans="1:16" ht="15" customHeight="1">
      <c r="A7" s="37" t="s">
        <v>3</v>
      </c>
      <c r="B7" s="24">
        <f>SUM(B8:B12)</f>
        <v>167571638611</v>
      </c>
      <c r="C7" s="24">
        <f>SUM(C8:C12)</f>
        <v>166219138611</v>
      </c>
      <c r="D7" s="24">
        <f>SUM(D8:D12)</f>
        <v>11738101324.970001</v>
      </c>
      <c r="E7" s="24">
        <f t="shared" ref="E7:O7" si="0">SUM(E8:E12)</f>
        <v>0</v>
      </c>
      <c r="F7" s="24">
        <f>SUM(F8:F12)</f>
        <v>0</v>
      </c>
      <c r="G7" s="24">
        <f t="shared" si="0"/>
        <v>0</v>
      </c>
      <c r="H7" s="24">
        <f t="shared" si="0"/>
        <v>0</v>
      </c>
      <c r="I7" s="24">
        <f>SUM(I8:I12)</f>
        <v>0</v>
      </c>
      <c r="J7" s="24">
        <f t="shared" si="0"/>
        <v>0</v>
      </c>
      <c r="K7" s="58">
        <f>SUM(K8:K12)</f>
        <v>0</v>
      </c>
      <c r="L7" s="58">
        <f t="shared" si="0"/>
        <v>0</v>
      </c>
      <c r="M7" s="26">
        <f>SUM(M8:M12)</f>
        <v>0</v>
      </c>
      <c r="N7" s="62">
        <f>SUM(N8:N12)</f>
        <v>0</v>
      </c>
      <c r="O7" s="26">
        <f t="shared" si="0"/>
        <v>0</v>
      </c>
      <c r="P7" s="14">
        <f t="shared" ref="P7:P11" si="1">SUM(D7:O7)</f>
        <v>11738101324.970001</v>
      </c>
    </row>
    <row r="8" spans="1:16" ht="15" customHeight="1">
      <c r="A8" s="38" t="s">
        <v>4</v>
      </c>
      <c r="B8" s="77">
        <v>142811282622</v>
      </c>
      <c r="C8" s="54">
        <v>141235379725.42001</v>
      </c>
      <c r="D8" s="54">
        <v>9993317509.9400005</v>
      </c>
      <c r="E8" s="54"/>
      <c r="F8" s="54"/>
      <c r="G8" s="54"/>
      <c r="H8" s="54"/>
      <c r="I8" s="54"/>
      <c r="J8" s="54"/>
      <c r="K8" s="59"/>
      <c r="L8" s="59"/>
      <c r="M8" s="10"/>
      <c r="N8" s="71"/>
      <c r="O8" s="10"/>
      <c r="P8" s="15">
        <f t="shared" si="1"/>
        <v>9993317509.9400005</v>
      </c>
    </row>
    <row r="9" spans="1:16" ht="17.25" customHeight="1">
      <c r="A9" s="38" t="s">
        <v>5</v>
      </c>
      <c r="B9" s="77">
        <v>4222096343</v>
      </c>
      <c r="C9" s="54">
        <v>4267558343</v>
      </c>
      <c r="D9" s="54">
        <v>50926995.590000004</v>
      </c>
      <c r="E9" s="54"/>
      <c r="F9" s="54"/>
      <c r="G9" s="54"/>
      <c r="H9" s="54"/>
      <c r="I9" s="54"/>
      <c r="J9" s="54"/>
      <c r="K9" s="59"/>
      <c r="L9" s="59"/>
      <c r="M9" s="10"/>
      <c r="N9" s="71"/>
      <c r="O9" s="10"/>
      <c r="P9" s="15">
        <f t="shared" si="1"/>
        <v>50926995.590000004</v>
      </c>
    </row>
    <row r="10" spans="1:16" ht="15" customHeight="1">
      <c r="A10" s="38" t="s">
        <v>6</v>
      </c>
      <c r="B10" s="77">
        <v>3080000</v>
      </c>
      <c r="C10" s="54">
        <v>3080000</v>
      </c>
      <c r="D10" s="28">
        <v>0</v>
      </c>
      <c r="E10" s="9"/>
      <c r="F10" s="9"/>
      <c r="G10" s="9"/>
      <c r="H10" s="9"/>
      <c r="I10" s="9"/>
      <c r="J10" s="9"/>
      <c r="K10" s="59"/>
      <c r="L10" s="59"/>
      <c r="M10" s="10"/>
      <c r="N10" s="71"/>
      <c r="O10" s="10"/>
      <c r="P10" s="15">
        <f t="shared" si="1"/>
        <v>0</v>
      </c>
    </row>
    <row r="11" spans="1:16" ht="15" customHeight="1">
      <c r="A11" s="38" t="s">
        <v>7</v>
      </c>
      <c r="B11" s="28">
        <v>0</v>
      </c>
      <c r="C11" s="28">
        <v>0</v>
      </c>
      <c r="D11" s="9">
        <v>0</v>
      </c>
      <c r="E11" s="9"/>
      <c r="F11" s="9"/>
      <c r="G11" s="9"/>
      <c r="H11" s="9"/>
      <c r="I11" s="9"/>
      <c r="J11" s="9"/>
      <c r="L11" s="59"/>
      <c r="O11" s="10"/>
      <c r="P11" s="15">
        <f t="shared" si="1"/>
        <v>0</v>
      </c>
    </row>
    <row r="12" spans="1:16" ht="27" customHeight="1">
      <c r="A12" s="38" t="s">
        <v>8</v>
      </c>
      <c r="B12" s="77">
        <v>20535179646</v>
      </c>
      <c r="C12" s="54">
        <v>20713120542.580002</v>
      </c>
      <c r="D12" s="54">
        <v>1693856819.4400001</v>
      </c>
      <c r="E12" s="54"/>
      <c r="F12" s="54"/>
      <c r="G12" s="54"/>
      <c r="H12" s="54"/>
      <c r="I12" s="54"/>
      <c r="J12" s="54"/>
      <c r="K12" s="59"/>
      <c r="L12" s="59"/>
      <c r="M12" s="10"/>
      <c r="N12" s="71"/>
      <c r="O12" s="10"/>
      <c r="P12" s="15">
        <f>SUM(D12:O12)</f>
        <v>1693856819.4400001</v>
      </c>
    </row>
    <row r="13" spans="1:16" ht="15" customHeight="1">
      <c r="A13" s="37" t="s">
        <v>9</v>
      </c>
      <c r="B13" s="24">
        <f>SUM(B14:B22)</f>
        <v>44480712619</v>
      </c>
      <c r="C13" s="24">
        <f>SUM(C14:C22)</f>
        <v>44156378117.199997</v>
      </c>
      <c r="D13" s="24">
        <f>SUM(D14:D22)</f>
        <v>2252480933.5500002</v>
      </c>
      <c r="E13" s="24">
        <f t="shared" ref="E13:O13" si="2">SUM(E14:E22)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58">
        <f t="shared" si="2"/>
        <v>0</v>
      </c>
      <c r="L13" s="58">
        <f t="shared" si="2"/>
        <v>0</v>
      </c>
      <c r="M13" s="26">
        <f>SUM(M14:M22)</f>
        <v>0</v>
      </c>
      <c r="N13" s="58">
        <f t="shared" si="2"/>
        <v>0</v>
      </c>
      <c r="O13" s="26">
        <f t="shared" si="2"/>
        <v>0</v>
      </c>
      <c r="P13" s="8">
        <f t="shared" ref="P13:P71" si="3">SUM(D13:O13)</f>
        <v>2252480933.5500002</v>
      </c>
    </row>
    <row r="14" spans="1:16" ht="15" customHeight="1">
      <c r="A14" s="38" t="s">
        <v>10</v>
      </c>
      <c r="B14" s="77">
        <v>1815456385</v>
      </c>
      <c r="C14" s="7">
        <v>1812990185</v>
      </c>
      <c r="D14" s="7">
        <v>198080307.46000001</v>
      </c>
      <c r="E14" s="7"/>
      <c r="F14" s="7"/>
      <c r="G14" s="7"/>
      <c r="H14" s="7"/>
      <c r="I14" s="7"/>
      <c r="J14" s="7"/>
      <c r="K14" s="59"/>
      <c r="L14" s="59"/>
      <c r="M14" s="10"/>
      <c r="N14" s="71"/>
      <c r="O14" s="10"/>
      <c r="P14" s="10">
        <f t="shared" si="3"/>
        <v>198080307.46000001</v>
      </c>
    </row>
    <row r="15" spans="1:16" ht="15" customHeight="1">
      <c r="A15" s="38" t="s">
        <v>11</v>
      </c>
      <c r="B15" s="77">
        <v>1438202240</v>
      </c>
      <c r="C15" s="54">
        <v>1430102190</v>
      </c>
      <c r="D15" s="54">
        <v>16684390.18</v>
      </c>
      <c r="E15" s="54"/>
      <c r="F15" s="54"/>
      <c r="G15" s="54"/>
      <c r="H15" s="54"/>
      <c r="I15" s="54"/>
      <c r="J15" s="54"/>
      <c r="K15" s="59"/>
      <c r="L15" s="59"/>
      <c r="M15" s="10"/>
      <c r="N15" s="71"/>
      <c r="O15" s="10"/>
      <c r="P15" s="10">
        <f t="shared" si="3"/>
        <v>16684390.18</v>
      </c>
    </row>
    <row r="16" spans="1:16" ht="15" customHeight="1">
      <c r="A16" s="38" t="s">
        <v>12</v>
      </c>
      <c r="B16" s="77">
        <v>858159926</v>
      </c>
      <c r="C16" s="54">
        <v>867302262.49000001</v>
      </c>
      <c r="D16" s="54">
        <v>5873566.4400000004</v>
      </c>
      <c r="E16" s="54"/>
      <c r="F16" s="54"/>
      <c r="G16" s="54"/>
      <c r="H16" s="54"/>
      <c r="I16" s="54"/>
      <c r="J16" s="54"/>
      <c r="K16" s="59"/>
      <c r="L16" s="59"/>
      <c r="M16" s="10"/>
      <c r="N16" s="71"/>
      <c r="O16" s="10"/>
      <c r="P16" s="10">
        <f t="shared" si="3"/>
        <v>5873566.4400000004</v>
      </c>
    </row>
    <row r="17" spans="1:16" ht="15" customHeight="1">
      <c r="A17" s="38" t="s">
        <v>13</v>
      </c>
      <c r="B17" s="77">
        <v>459099409</v>
      </c>
      <c r="C17" s="54">
        <v>456713401.66000003</v>
      </c>
      <c r="D17" s="54">
        <v>256161.78</v>
      </c>
      <c r="E17" s="54"/>
      <c r="F17" s="54"/>
      <c r="G17" s="54"/>
      <c r="H17" s="54"/>
      <c r="I17" s="54"/>
      <c r="J17" s="54"/>
      <c r="K17" s="59"/>
      <c r="L17" s="59"/>
      <c r="M17" s="10"/>
      <c r="N17" s="71"/>
      <c r="O17" s="10"/>
      <c r="P17" s="10">
        <f t="shared" si="3"/>
        <v>256161.78</v>
      </c>
    </row>
    <row r="18" spans="1:16" ht="15" customHeight="1">
      <c r="A18" s="38" t="s">
        <v>14</v>
      </c>
      <c r="B18" s="77">
        <v>959725345</v>
      </c>
      <c r="C18" s="54">
        <v>978513074.39999998</v>
      </c>
      <c r="D18" s="54">
        <v>42415514.5</v>
      </c>
      <c r="E18" s="54"/>
      <c r="F18" s="54"/>
      <c r="G18" s="54"/>
      <c r="H18" s="54"/>
      <c r="I18" s="54"/>
      <c r="J18" s="54"/>
      <c r="K18" s="59"/>
      <c r="L18" s="59"/>
      <c r="M18" s="10"/>
      <c r="N18" s="71"/>
      <c r="O18" s="10"/>
      <c r="P18" s="10">
        <f t="shared" si="3"/>
        <v>42415514.5</v>
      </c>
    </row>
    <row r="19" spans="1:16" ht="15" customHeight="1">
      <c r="A19" s="38" t="s">
        <v>15</v>
      </c>
      <c r="B19" s="77">
        <v>755170976</v>
      </c>
      <c r="C19" s="7">
        <v>753874277.44000006</v>
      </c>
      <c r="D19" s="7">
        <v>49910119.969999999</v>
      </c>
      <c r="E19" s="7"/>
      <c r="F19" s="7"/>
      <c r="G19" s="7"/>
      <c r="H19" s="7"/>
      <c r="I19" s="7"/>
      <c r="J19" s="7"/>
      <c r="K19" s="59"/>
      <c r="L19" s="59"/>
      <c r="M19" s="10"/>
      <c r="N19" s="71"/>
      <c r="O19" s="10"/>
      <c r="P19" s="10">
        <f t="shared" si="3"/>
        <v>49910119.969999999</v>
      </c>
    </row>
    <row r="20" spans="1:16" ht="38.25">
      <c r="A20" s="38" t="s">
        <v>16</v>
      </c>
      <c r="B20" s="77">
        <v>515405102</v>
      </c>
      <c r="C20" s="54">
        <v>545437690.03999996</v>
      </c>
      <c r="D20" s="54">
        <v>1172516.1200000001</v>
      </c>
      <c r="E20" s="54"/>
      <c r="F20" s="54"/>
      <c r="G20" s="54"/>
      <c r="H20" s="54"/>
      <c r="I20" s="54"/>
      <c r="J20" s="54"/>
      <c r="K20" s="59"/>
      <c r="L20" s="59"/>
      <c r="M20" s="10"/>
      <c r="N20" s="71"/>
      <c r="O20" s="10"/>
      <c r="P20" s="10">
        <f t="shared" si="3"/>
        <v>1172516.1200000001</v>
      </c>
    </row>
    <row r="21" spans="1:16" ht="15" customHeight="1">
      <c r="A21" s="38" t="s">
        <v>17</v>
      </c>
      <c r="B21" s="77">
        <v>3564181753</v>
      </c>
      <c r="C21" s="54">
        <v>3537930543.9400001</v>
      </c>
      <c r="D21" s="54">
        <v>2479689.85</v>
      </c>
      <c r="E21" s="54"/>
      <c r="F21" s="54"/>
      <c r="G21" s="54"/>
      <c r="H21" s="54"/>
      <c r="I21" s="54"/>
      <c r="J21" s="54"/>
      <c r="K21" s="59"/>
      <c r="L21" s="59"/>
      <c r="M21" s="10"/>
      <c r="N21" s="71"/>
      <c r="O21" s="10"/>
      <c r="P21" s="10">
        <f t="shared" si="3"/>
        <v>2479689.85</v>
      </c>
    </row>
    <row r="22" spans="1:16" ht="15" customHeight="1">
      <c r="A22" s="38" t="s">
        <v>18</v>
      </c>
      <c r="B22" s="77">
        <v>34115311483</v>
      </c>
      <c r="C22" s="54">
        <v>33773514492.23</v>
      </c>
      <c r="D22" s="54">
        <v>1935608667.25</v>
      </c>
      <c r="E22" s="54"/>
      <c r="F22" s="54"/>
      <c r="G22" s="54"/>
      <c r="H22" s="54"/>
      <c r="I22" s="54"/>
      <c r="J22" s="54"/>
      <c r="K22" s="59"/>
      <c r="L22" s="59"/>
      <c r="M22" s="10"/>
      <c r="N22" s="71"/>
      <c r="O22" s="10"/>
      <c r="P22" s="10">
        <f t="shared" si="3"/>
        <v>1935608667.25</v>
      </c>
    </row>
    <row r="23" spans="1:16" ht="15" customHeight="1">
      <c r="A23" s="37" t="s">
        <v>19</v>
      </c>
      <c r="B23" s="24">
        <f>SUM(B24:B32)</f>
        <v>9036777220</v>
      </c>
      <c r="C23" s="24">
        <f>SUM(C24:C32)</f>
        <v>8945142167.9700012</v>
      </c>
      <c r="D23" s="24">
        <f>SUM(D24:D32)</f>
        <v>99114096.319999993</v>
      </c>
      <c r="E23" s="24">
        <f t="shared" ref="E23:L23" si="4">SUM(E24:E32)</f>
        <v>0</v>
      </c>
      <c r="F23" s="24">
        <f t="shared" ref="F23:K23" si="5">SUM(F24:F32)</f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58">
        <f t="shared" si="5"/>
        <v>0</v>
      </c>
      <c r="L23" s="58">
        <f t="shared" si="4"/>
        <v>0</v>
      </c>
      <c r="M23" s="26">
        <f>SUM(M24:M32)</f>
        <v>0</v>
      </c>
      <c r="N23" s="58">
        <f>SUM(N24:N32)</f>
        <v>0</v>
      </c>
      <c r="O23" s="26">
        <f>SUM(O24:O32)</f>
        <v>0</v>
      </c>
      <c r="P23" s="8">
        <f t="shared" si="3"/>
        <v>99114096.319999993</v>
      </c>
    </row>
    <row r="24" spans="1:16" ht="15" customHeight="1">
      <c r="A24" s="38" t="s">
        <v>20</v>
      </c>
      <c r="B24" s="77">
        <v>213038550</v>
      </c>
      <c r="C24" s="54">
        <v>134383264</v>
      </c>
      <c r="D24" s="54">
        <v>645113.15</v>
      </c>
      <c r="E24" s="54"/>
      <c r="F24" s="54"/>
      <c r="G24" s="54"/>
      <c r="H24" s="54"/>
      <c r="I24" s="54"/>
      <c r="J24" s="54"/>
      <c r="K24" s="59"/>
      <c r="L24" s="59"/>
      <c r="M24" s="10"/>
      <c r="N24" s="71"/>
      <c r="O24" s="10"/>
      <c r="P24" s="10">
        <f t="shared" si="3"/>
        <v>645113.15</v>
      </c>
    </row>
    <row r="25" spans="1:16" ht="15" customHeight="1">
      <c r="A25" s="38" t="s">
        <v>21</v>
      </c>
      <c r="B25" s="77">
        <v>3393946800</v>
      </c>
      <c r="C25" s="54">
        <v>3405330711.6700001</v>
      </c>
      <c r="D25" s="54">
        <v>25529342.059999999</v>
      </c>
      <c r="E25" s="54"/>
      <c r="F25" s="54"/>
      <c r="G25" s="54"/>
      <c r="H25" s="54"/>
      <c r="I25" s="54"/>
      <c r="J25" s="54"/>
      <c r="K25" s="59"/>
      <c r="L25" s="59"/>
      <c r="M25" s="10"/>
      <c r="N25" s="71"/>
      <c r="O25" s="10"/>
      <c r="P25" s="10">
        <f t="shared" si="3"/>
        <v>25529342.059999999</v>
      </c>
    </row>
    <row r="26" spans="1:16" ht="15" customHeight="1">
      <c r="A26" s="38" t="s">
        <v>22</v>
      </c>
      <c r="B26" s="77">
        <v>2593509210</v>
      </c>
      <c r="C26" s="54">
        <v>2603146281.8400002</v>
      </c>
      <c r="D26" s="54">
        <v>950355.77</v>
      </c>
      <c r="E26" s="54"/>
      <c r="F26" s="54"/>
      <c r="G26" s="54"/>
      <c r="H26" s="54"/>
      <c r="I26" s="54"/>
      <c r="J26" s="54"/>
      <c r="K26" s="59"/>
      <c r="L26" s="59"/>
      <c r="M26" s="10"/>
      <c r="N26" s="71"/>
      <c r="O26" s="10"/>
      <c r="P26" s="10">
        <f t="shared" si="3"/>
        <v>950355.77</v>
      </c>
    </row>
    <row r="27" spans="1:16" ht="15" customHeight="1">
      <c r="A27" s="38" t="s">
        <v>23</v>
      </c>
      <c r="B27" s="77">
        <v>59876756</v>
      </c>
      <c r="C27" s="54">
        <v>59855004</v>
      </c>
      <c r="D27" s="54">
        <v>2752539.87</v>
      </c>
      <c r="E27" s="54"/>
      <c r="F27" s="54"/>
      <c r="G27" s="54"/>
      <c r="H27" s="54"/>
      <c r="I27" s="54"/>
      <c r="J27" s="54"/>
      <c r="K27" s="59"/>
      <c r="L27" s="59"/>
      <c r="M27" s="10"/>
      <c r="N27" s="71"/>
      <c r="O27" s="10"/>
      <c r="P27" s="10">
        <f t="shared" si="3"/>
        <v>2752539.87</v>
      </c>
    </row>
    <row r="28" spans="1:16" ht="15" customHeight="1">
      <c r="A28" s="38" t="s">
        <v>24</v>
      </c>
      <c r="B28" s="77">
        <v>112380476</v>
      </c>
      <c r="C28" s="54">
        <v>105905383.72</v>
      </c>
      <c r="D28" s="54">
        <v>164492</v>
      </c>
      <c r="E28" s="54"/>
      <c r="F28" s="54"/>
      <c r="G28" s="54"/>
      <c r="H28" s="54"/>
      <c r="I28" s="54"/>
      <c r="J28" s="54"/>
      <c r="K28" s="59"/>
      <c r="L28" s="59"/>
      <c r="M28" s="10"/>
      <c r="N28" s="71"/>
      <c r="O28" s="10"/>
      <c r="P28" s="10">
        <f t="shared" si="3"/>
        <v>164492</v>
      </c>
    </row>
    <row r="29" spans="1:16" ht="15" customHeight="1">
      <c r="A29" s="38" t="s">
        <v>25</v>
      </c>
      <c r="B29" s="77">
        <v>118447003</v>
      </c>
      <c r="C29" s="54">
        <v>119097768.02</v>
      </c>
      <c r="D29" s="54">
        <v>0</v>
      </c>
      <c r="E29" s="54"/>
      <c r="F29" s="54"/>
      <c r="G29" s="54"/>
      <c r="H29" s="54"/>
      <c r="I29" s="54"/>
      <c r="J29" s="54"/>
      <c r="K29" s="59"/>
      <c r="L29" s="59"/>
      <c r="M29" s="10"/>
      <c r="N29" s="71"/>
      <c r="O29" s="10"/>
      <c r="P29" s="10">
        <f t="shared" si="3"/>
        <v>0</v>
      </c>
    </row>
    <row r="30" spans="1:16" ht="25.5">
      <c r="A30" s="38" t="s">
        <v>26</v>
      </c>
      <c r="B30" s="77">
        <v>430869541</v>
      </c>
      <c r="C30" s="54">
        <v>413455432.73000002</v>
      </c>
      <c r="D30" s="54">
        <v>5594939.1399999997</v>
      </c>
      <c r="E30" s="54"/>
      <c r="F30" s="54"/>
      <c r="G30" s="54"/>
      <c r="H30" s="54"/>
      <c r="I30" s="54"/>
      <c r="J30" s="54"/>
      <c r="K30" s="59"/>
      <c r="L30" s="59"/>
      <c r="M30" s="10"/>
      <c r="N30" s="71"/>
      <c r="O30" s="10"/>
      <c r="P30" s="10">
        <f>SUM(D30:O30)</f>
        <v>5594939.1399999997</v>
      </c>
    </row>
    <row r="31" spans="1:16" ht="25.5" customHeight="1">
      <c r="A31" s="38" t="s">
        <v>82</v>
      </c>
      <c r="B31" s="77"/>
      <c r="C31" s="28"/>
      <c r="D31" s="54">
        <v>0</v>
      </c>
      <c r="E31" s="54"/>
      <c r="F31" s="54"/>
      <c r="G31" s="54"/>
      <c r="H31" s="54"/>
      <c r="I31" s="54"/>
      <c r="L31" s="59"/>
      <c r="P31" s="15">
        <f t="shared" si="3"/>
        <v>0</v>
      </c>
    </row>
    <row r="32" spans="1:16" ht="15" customHeight="1">
      <c r="A32" s="38" t="s">
        <v>27</v>
      </c>
      <c r="B32" s="77">
        <v>2114708884</v>
      </c>
      <c r="C32" s="54">
        <v>2103968321.99</v>
      </c>
      <c r="D32" s="71">
        <v>63477314.329999998</v>
      </c>
      <c r="E32" s="54"/>
      <c r="F32" s="54"/>
      <c r="G32" s="54"/>
      <c r="H32" s="54"/>
      <c r="I32" s="54"/>
      <c r="J32" s="54"/>
      <c r="K32" s="59"/>
      <c r="L32" s="59"/>
      <c r="M32" s="10"/>
      <c r="N32" s="71"/>
      <c r="P32" s="10">
        <f>SUM(E32:O32)</f>
        <v>0</v>
      </c>
    </row>
    <row r="33" spans="1:16" ht="15" customHeight="1">
      <c r="A33" s="37" t="s">
        <v>28</v>
      </c>
      <c r="B33" s="24">
        <f>SUM(B34:B41)</f>
        <v>48412377501</v>
      </c>
      <c r="C33" s="24">
        <f>SUM(C34:C41)</f>
        <v>49909918964.900002</v>
      </c>
      <c r="D33" s="24">
        <f>SUM(D34:D41)</f>
        <v>3127715603.96</v>
      </c>
      <c r="E33" s="24">
        <f t="shared" ref="E33:N33" si="6">SUM(E34:E41)</f>
        <v>0</v>
      </c>
      <c r="F33" s="24">
        <f>SUM(F34:F41)</f>
        <v>0</v>
      </c>
      <c r="G33" s="24">
        <f t="shared" si="6"/>
        <v>0</v>
      </c>
      <c r="H33" s="24">
        <f>SUM(H34:H41)</f>
        <v>0</v>
      </c>
      <c r="I33" s="24">
        <f>SUM(I34:I41)</f>
        <v>0</v>
      </c>
      <c r="J33" s="24">
        <f>SUM(J34:J41)</f>
        <v>0</v>
      </c>
      <c r="K33" s="58">
        <f>SUM(K34:K41)</f>
        <v>0</v>
      </c>
      <c r="L33" s="58">
        <f t="shared" si="6"/>
        <v>0</v>
      </c>
      <c r="M33" s="26">
        <f t="shared" si="6"/>
        <v>0</v>
      </c>
      <c r="N33" s="58">
        <f t="shared" si="6"/>
        <v>0</v>
      </c>
      <c r="O33" s="26">
        <f>SUM(O34:O41)</f>
        <v>0</v>
      </c>
      <c r="P33" s="8">
        <f t="shared" si="3"/>
        <v>3127715603.96</v>
      </c>
    </row>
    <row r="34" spans="1:16" ht="15" customHeight="1">
      <c r="A34" s="38" t="s">
        <v>29</v>
      </c>
      <c r="B34" s="77">
        <v>26350021046</v>
      </c>
      <c r="C34" s="54">
        <v>27544562509.900002</v>
      </c>
      <c r="D34" s="54">
        <v>3127715603.96</v>
      </c>
      <c r="E34" s="54"/>
      <c r="F34" s="54"/>
      <c r="G34" s="54"/>
      <c r="H34" s="54"/>
      <c r="I34" s="54"/>
      <c r="J34" s="54"/>
      <c r="K34" s="59"/>
      <c r="L34" s="59"/>
      <c r="M34" s="10"/>
      <c r="N34" s="71"/>
      <c r="O34" s="5"/>
      <c r="P34" s="10">
        <f t="shared" si="3"/>
        <v>3127715603.96</v>
      </c>
    </row>
    <row r="35" spans="1:16" ht="25.5">
      <c r="A35" s="38" t="s">
        <v>72</v>
      </c>
      <c r="B35" s="77">
        <v>10770275416</v>
      </c>
      <c r="C35" s="54">
        <v>10770275416</v>
      </c>
      <c r="D35" s="54"/>
      <c r="E35" s="54"/>
      <c r="F35" s="54"/>
      <c r="G35" s="54"/>
      <c r="H35" s="54"/>
      <c r="I35" s="54"/>
      <c r="J35" s="54"/>
      <c r="K35" s="59"/>
      <c r="L35" s="59"/>
      <c r="M35" s="10"/>
      <c r="N35" s="71"/>
      <c r="O35" s="10"/>
      <c r="P35" s="15">
        <f t="shared" si="3"/>
        <v>0</v>
      </c>
    </row>
    <row r="36" spans="1:16" ht="25.5">
      <c r="A36" s="38" t="s">
        <v>73</v>
      </c>
      <c r="C36" s="54"/>
      <c r="D36" s="54"/>
      <c r="E36" s="54"/>
      <c r="F36" s="54"/>
      <c r="G36" s="54"/>
      <c r="H36" s="54"/>
      <c r="I36" s="54"/>
      <c r="L36" s="59"/>
      <c r="M36" s="10"/>
      <c r="N36" s="10"/>
      <c r="O36" s="10"/>
      <c r="P36" s="15">
        <f t="shared" si="3"/>
        <v>0</v>
      </c>
    </row>
    <row r="37" spans="1:16" ht="25.5">
      <c r="A37" s="38" t="s">
        <v>74</v>
      </c>
      <c r="C37" s="54"/>
      <c r="D37" s="54"/>
      <c r="E37" s="54"/>
      <c r="F37" s="54"/>
      <c r="G37" s="54"/>
      <c r="H37" s="54"/>
      <c r="I37" s="54"/>
      <c r="L37" s="59"/>
      <c r="M37" s="10"/>
      <c r="N37" s="10"/>
      <c r="P37" s="15">
        <f t="shared" si="3"/>
        <v>0</v>
      </c>
    </row>
    <row r="38" spans="1:16" ht="25.5">
      <c r="A38" s="38" t="s">
        <v>75</v>
      </c>
      <c r="C38" s="54"/>
      <c r="D38" s="54"/>
      <c r="E38" s="54"/>
      <c r="F38" s="54"/>
      <c r="G38" s="54"/>
      <c r="H38" s="54"/>
      <c r="I38" s="54"/>
      <c r="J38" s="54"/>
      <c r="K38" s="59"/>
      <c r="L38" s="59"/>
      <c r="M38" s="10"/>
      <c r="N38" s="10"/>
      <c r="O38" s="10"/>
      <c r="P38" s="15">
        <f t="shared" si="3"/>
        <v>0</v>
      </c>
    </row>
    <row r="39" spans="1:16" ht="15" customHeight="1">
      <c r="A39" s="38" t="s">
        <v>76</v>
      </c>
      <c r="C39" s="54"/>
      <c r="D39" s="54"/>
      <c r="E39" s="54"/>
      <c r="F39" s="54"/>
      <c r="G39" s="54"/>
      <c r="H39" s="54"/>
      <c r="I39" s="54"/>
      <c r="J39" s="54"/>
      <c r="K39" s="59"/>
      <c r="L39" s="59"/>
      <c r="M39" s="10"/>
      <c r="N39" s="10"/>
      <c r="O39" s="10"/>
      <c r="P39" s="15">
        <f t="shared" si="3"/>
        <v>0</v>
      </c>
    </row>
    <row r="40" spans="1:16" ht="15" customHeight="1">
      <c r="A40" s="38" t="s">
        <v>30</v>
      </c>
      <c r="B40" s="77">
        <v>99968596</v>
      </c>
      <c r="C40" s="54">
        <v>99968596</v>
      </c>
      <c r="D40" s="54"/>
      <c r="E40" s="54"/>
      <c r="F40" s="54"/>
      <c r="G40" s="54"/>
      <c r="H40" s="54"/>
      <c r="I40" s="54"/>
      <c r="J40" s="54"/>
      <c r="K40" s="59"/>
      <c r="L40" s="70"/>
      <c r="M40" s="10"/>
      <c r="N40" s="10"/>
      <c r="O40" s="10"/>
      <c r="P40" s="10">
        <f>SUM(E40:O40)</f>
        <v>0</v>
      </c>
    </row>
    <row r="41" spans="1:16" ht="25.5">
      <c r="A41" s="38" t="s">
        <v>31</v>
      </c>
      <c r="B41" s="77">
        <v>11192112443</v>
      </c>
      <c r="C41" s="54">
        <v>11495112443</v>
      </c>
      <c r="D41" s="54"/>
      <c r="E41" s="54"/>
      <c r="F41" s="54"/>
      <c r="G41" s="54"/>
      <c r="H41" s="54"/>
      <c r="I41" s="54"/>
      <c r="J41" s="54"/>
      <c r="K41" s="59"/>
      <c r="L41" s="59"/>
      <c r="M41" s="10"/>
      <c r="N41" s="71"/>
      <c r="O41" s="10"/>
      <c r="P41" s="10">
        <f>SUM(E41:O41)</f>
        <v>0</v>
      </c>
    </row>
    <row r="42" spans="1:16" ht="15" customHeight="1">
      <c r="A42" s="37" t="s">
        <v>32</v>
      </c>
      <c r="B42" s="24">
        <f t="shared" ref="B42:O42" si="7">SUM(B43:B49)</f>
        <v>412049068</v>
      </c>
      <c r="C42" s="74">
        <f t="shared" si="7"/>
        <v>412049068</v>
      </c>
      <c r="D42" s="24">
        <f>SUM(D43:D49)</f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61">
        <f t="shared" si="7"/>
        <v>0</v>
      </c>
      <c r="L42" s="61">
        <f t="shared" si="7"/>
        <v>0</v>
      </c>
      <c r="M42" s="27">
        <f t="shared" si="7"/>
        <v>0</v>
      </c>
      <c r="N42" s="27">
        <f t="shared" si="7"/>
        <v>0</v>
      </c>
      <c r="O42" s="27">
        <f t="shared" si="7"/>
        <v>0</v>
      </c>
      <c r="P42" s="14">
        <f t="shared" si="3"/>
        <v>0</v>
      </c>
    </row>
    <row r="43" spans="1:16" ht="25.5">
      <c r="A43" s="38" t="s">
        <v>33</v>
      </c>
      <c r="B43" s="54"/>
      <c r="C43" s="7"/>
      <c r="D43" s="54"/>
      <c r="E43" s="54"/>
      <c r="F43" s="54"/>
      <c r="G43" s="54"/>
      <c r="H43" s="54"/>
      <c r="I43" s="54"/>
      <c r="J43" s="54"/>
      <c r="K43" s="59"/>
      <c r="L43" s="59"/>
      <c r="M43" s="10"/>
      <c r="N43" s="10"/>
      <c r="O43" s="10"/>
      <c r="P43" s="15">
        <f t="shared" si="3"/>
        <v>0</v>
      </c>
    </row>
    <row r="44" spans="1:16" ht="25.5">
      <c r="A44" s="38" t="s">
        <v>77</v>
      </c>
      <c r="B44" s="77">
        <v>412049068</v>
      </c>
      <c r="C44" s="54">
        <v>412049068</v>
      </c>
      <c r="D44" s="54">
        <v>0</v>
      </c>
      <c r="E44" s="54"/>
      <c r="F44" s="54"/>
      <c r="G44" s="54"/>
      <c r="H44" s="54"/>
      <c r="I44" s="54"/>
      <c r="J44" s="54"/>
      <c r="K44" s="59"/>
      <c r="L44" s="59"/>
      <c r="M44" s="10"/>
      <c r="N44" s="10"/>
      <c r="O44" s="10"/>
      <c r="P44" s="15">
        <f t="shared" si="3"/>
        <v>0</v>
      </c>
    </row>
    <row r="45" spans="1:16" ht="25.5">
      <c r="A45" s="38" t="s">
        <v>78</v>
      </c>
      <c r="B45" s="54"/>
      <c r="C45" s="72"/>
      <c r="D45" s="54"/>
      <c r="E45" s="54"/>
      <c r="F45" s="54"/>
      <c r="G45" s="54"/>
      <c r="H45" s="54"/>
      <c r="I45" s="54"/>
      <c r="J45" s="54"/>
      <c r="K45" s="59"/>
      <c r="L45" s="59"/>
      <c r="M45" s="10"/>
      <c r="N45" s="10"/>
      <c r="O45" s="10"/>
      <c r="P45" s="15">
        <f t="shared" si="3"/>
        <v>0</v>
      </c>
    </row>
    <row r="46" spans="1:16" ht="25.5">
      <c r="A46" s="38" t="s">
        <v>79</v>
      </c>
      <c r="B46" s="54"/>
      <c r="C46" s="72"/>
      <c r="D46" s="54"/>
      <c r="E46" s="54"/>
      <c r="F46" s="54"/>
      <c r="G46" s="54"/>
      <c r="H46" s="54"/>
      <c r="I46" s="54"/>
      <c r="J46" s="54"/>
      <c r="K46" s="59"/>
      <c r="L46" s="59"/>
      <c r="M46" s="10"/>
      <c r="N46" s="10"/>
      <c r="O46" s="10"/>
      <c r="P46" s="15">
        <f t="shared" si="3"/>
        <v>0</v>
      </c>
    </row>
    <row r="47" spans="1:16" ht="25.5">
      <c r="A47" s="38" t="s">
        <v>80</v>
      </c>
      <c r="B47" s="54"/>
      <c r="C47" s="72"/>
      <c r="D47" s="54"/>
      <c r="E47" s="54"/>
      <c r="F47" s="54"/>
      <c r="G47" s="54"/>
      <c r="H47" s="54"/>
      <c r="I47" s="54"/>
      <c r="J47" s="54"/>
      <c r="K47" s="59"/>
      <c r="L47" s="59"/>
      <c r="M47" s="10"/>
      <c r="N47" s="10"/>
      <c r="O47" s="10"/>
      <c r="P47" s="15">
        <f t="shared" si="3"/>
        <v>0</v>
      </c>
    </row>
    <row r="48" spans="1:16" ht="25.5">
      <c r="A48" s="38" t="s">
        <v>81</v>
      </c>
      <c r="B48" s="54"/>
      <c r="C48" s="72"/>
      <c r="D48" s="54"/>
      <c r="E48" s="54"/>
      <c r="F48" s="54"/>
      <c r="G48" s="54"/>
      <c r="H48" s="54"/>
      <c r="I48" s="54"/>
      <c r="J48" s="54"/>
      <c r="K48" s="59"/>
      <c r="L48" s="59"/>
      <c r="M48" s="10"/>
      <c r="N48" s="10"/>
      <c r="O48" s="10"/>
      <c r="P48" s="15">
        <f t="shared" si="3"/>
        <v>0</v>
      </c>
    </row>
    <row r="49" spans="1:16" ht="25.5">
      <c r="A49" s="38" t="s">
        <v>34</v>
      </c>
      <c r="B49" s="54"/>
      <c r="C49" s="72"/>
      <c r="D49" s="54"/>
      <c r="E49" s="54"/>
      <c r="F49" s="54"/>
      <c r="G49" s="54"/>
      <c r="H49" s="54"/>
      <c r="I49" s="54"/>
      <c r="J49" s="54"/>
      <c r="K49" s="59"/>
      <c r="L49" s="59"/>
      <c r="M49" s="10"/>
      <c r="N49" s="10"/>
      <c r="O49" s="10"/>
      <c r="P49" s="15">
        <f t="shared" si="3"/>
        <v>0</v>
      </c>
    </row>
    <row r="50" spans="1:16" ht="15" customHeight="1">
      <c r="A50" s="37" t="s">
        <v>35</v>
      </c>
      <c r="B50" s="24">
        <f>SUM(B51:B59)</f>
        <v>16273623835</v>
      </c>
      <c r="C50" s="24">
        <f>SUM(C51:C59)</f>
        <v>16352297724.939999</v>
      </c>
      <c r="D50" s="24">
        <f>SUM(D51:D59)</f>
        <v>0</v>
      </c>
      <c r="E50" s="24">
        <f t="shared" ref="E50:L50" si="8">SUM(E51:E59)</f>
        <v>0</v>
      </c>
      <c r="F50" s="24">
        <f t="shared" ref="F50:K50" si="9">SUM(F51:F59)</f>
        <v>0</v>
      </c>
      <c r="G50" s="24">
        <f t="shared" si="9"/>
        <v>0</v>
      </c>
      <c r="H50" s="24">
        <f t="shared" si="9"/>
        <v>0</v>
      </c>
      <c r="I50" s="24">
        <f t="shared" si="9"/>
        <v>0</v>
      </c>
      <c r="J50" s="24">
        <f t="shared" si="9"/>
        <v>0</v>
      </c>
      <c r="K50" s="62">
        <f t="shared" si="9"/>
        <v>0</v>
      </c>
      <c r="L50" s="62">
        <f t="shared" si="8"/>
        <v>0</v>
      </c>
      <c r="M50" s="20">
        <f>SUM(M51:M59)</f>
        <v>0</v>
      </c>
      <c r="N50" s="62">
        <f>SUM(N51:N59)</f>
        <v>0</v>
      </c>
      <c r="O50" s="20">
        <f>SUM(O51:O59)</f>
        <v>0</v>
      </c>
      <c r="P50" s="8">
        <f t="shared" si="3"/>
        <v>0</v>
      </c>
    </row>
    <row r="51" spans="1:16" ht="15" customHeight="1">
      <c r="A51" s="38" t="s">
        <v>36</v>
      </c>
      <c r="B51" s="77">
        <v>8302987753</v>
      </c>
      <c r="C51" s="54">
        <v>8468550088.5799999</v>
      </c>
      <c r="D51" s="54"/>
      <c r="E51" s="54"/>
      <c r="F51" s="54"/>
      <c r="G51" s="54"/>
      <c r="H51" s="54"/>
      <c r="I51" s="54"/>
      <c r="J51" s="54"/>
      <c r="K51" s="63"/>
      <c r="L51" s="63"/>
      <c r="M51" s="7"/>
      <c r="N51" s="71"/>
      <c r="O51" s="19"/>
      <c r="P51" s="7">
        <f t="shared" si="3"/>
        <v>0</v>
      </c>
    </row>
    <row r="52" spans="1:16" ht="15" customHeight="1">
      <c r="A52" s="38" t="s">
        <v>37</v>
      </c>
      <c r="B52" s="77">
        <v>968670717</v>
      </c>
      <c r="C52" s="54">
        <v>972398158.5</v>
      </c>
      <c r="D52" s="54"/>
      <c r="E52" s="54"/>
      <c r="F52" s="54"/>
      <c r="G52" s="54"/>
      <c r="H52" s="54"/>
      <c r="I52" s="54"/>
      <c r="J52" s="54"/>
      <c r="K52" s="63"/>
      <c r="L52" s="69"/>
      <c r="M52" s="7"/>
      <c r="N52" s="71"/>
      <c r="O52" s="19"/>
      <c r="P52" s="7">
        <f>SUM(D52:O52)</f>
        <v>0</v>
      </c>
    </row>
    <row r="53" spans="1:16" ht="15" customHeight="1">
      <c r="A53" s="38" t="s">
        <v>38</v>
      </c>
      <c r="B53" s="77">
        <v>406041471</v>
      </c>
      <c r="C53" s="54">
        <v>351129446</v>
      </c>
      <c r="D53" s="54"/>
      <c r="E53" s="54"/>
      <c r="F53" s="54"/>
      <c r="G53" s="54"/>
      <c r="H53" s="54"/>
      <c r="I53" s="54"/>
      <c r="J53" s="54"/>
      <c r="K53" s="63"/>
      <c r="L53" s="64"/>
      <c r="M53" s="7"/>
      <c r="N53" s="71"/>
      <c r="O53" s="19"/>
      <c r="P53" s="7">
        <f t="shared" si="3"/>
        <v>0</v>
      </c>
    </row>
    <row r="54" spans="1:16" ht="25.5">
      <c r="A54" s="38" t="s">
        <v>39</v>
      </c>
      <c r="B54" s="77">
        <v>1943617718</v>
      </c>
      <c r="C54" s="54">
        <v>1890314150</v>
      </c>
      <c r="D54" s="54"/>
      <c r="E54" s="54"/>
      <c r="F54" s="54"/>
      <c r="G54" s="54"/>
      <c r="H54" s="54"/>
      <c r="I54" s="54"/>
      <c r="J54" s="54"/>
      <c r="K54" s="59"/>
      <c r="L54" s="63"/>
      <c r="M54" s="7"/>
      <c r="N54" s="71"/>
      <c r="O54" s="19"/>
      <c r="P54" s="7">
        <f t="shared" si="3"/>
        <v>0</v>
      </c>
    </row>
    <row r="55" spans="1:16" ht="15" customHeight="1">
      <c r="A55" s="38" t="s">
        <v>40</v>
      </c>
      <c r="B55" s="77">
        <v>4442659877</v>
      </c>
      <c r="C55" s="54">
        <v>4450331904.8599997</v>
      </c>
      <c r="D55" s="54"/>
      <c r="E55" s="54"/>
      <c r="F55" s="54"/>
      <c r="G55" s="54"/>
      <c r="H55" s="54"/>
      <c r="I55" s="54"/>
      <c r="J55" s="54"/>
      <c r="K55" s="63"/>
      <c r="L55" s="63"/>
      <c r="M55" s="7"/>
      <c r="N55" s="71"/>
      <c r="O55" s="19"/>
      <c r="P55" s="7">
        <f t="shared" si="3"/>
        <v>0</v>
      </c>
    </row>
    <row r="56" spans="1:16" ht="15" customHeight="1">
      <c r="A56" s="38" t="s">
        <v>41</v>
      </c>
      <c r="B56" s="77">
        <v>75064388</v>
      </c>
      <c r="C56" s="54">
        <v>71040766</v>
      </c>
      <c r="D56" s="54"/>
      <c r="E56" s="54"/>
      <c r="F56" s="54"/>
      <c r="G56" s="54"/>
      <c r="H56" s="54"/>
      <c r="I56" s="54"/>
      <c r="J56" s="54"/>
      <c r="K56" s="64"/>
      <c r="L56" s="63"/>
      <c r="M56" s="19"/>
      <c r="N56" s="71"/>
      <c r="O56" s="19"/>
      <c r="P56" s="7">
        <f t="shared" si="3"/>
        <v>0</v>
      </c>
    </row>
    <row r="57" spans="1:16" ht="15" customHeight="1">
      <c r="A57" s="38" t="s">
        <v>83</v>
      </c>
      <c r="B57" s="28">
        <v>0</v>
      </c>
      <c r="C57" s="28">
        <v>0</v>
      </c>
      <c r="D57" s="54"/>
      <c r="E57" s="54"/>
      <c r="F57" s="54"/>
      <c r="G57" s="54"/>
      <c r="H57" s="54"/>
      <c r="I57" s="54"/>
      <c r="L57" s="64"/>
      <c r="O57" s="19"/>
      <c r="P57" s="7">
        <f t="shared" si="3"/>
        <v>0</v>
      </c>
    </row>
    <row r="58" spans="1:16" ht="15" customHeight="1">
      <c r="A58" s="38" t="s">
        <v>42</v>
      </c>
      <c r="B58" s="77">
        <v>49774576</v>
      </c>
      <c r="C58" s="54">
        <v>63725876</v>
      </c>
      <c r="D58" s="54"/>
      <c r="E58" s="54"/>
      <c r="F58" s="54"/>
      <c r="G58" s="54"/>
      <c r="H58" s="54"/>
      <c r="I58" s="54"/>
      <c r="J58" s="54"/>
      <c r="K58" s="64"/>
      <c r="L58" s="63"/>
      <c r="M58" s="19"/>
      <c r="N58" s="71"/>
      <c r="P58" s="7">
        <f>SUM(E58:O58)</f>
        <v>0</v>
      </c>
    </row>
    <row r="59" spans="1:16" ht="25.5">
      <c r="A59" s="38" t="s">
        <v>43</v>
      </c>
      <c r="B59" s="77">
        <v>84807335</v>
      </c>
      <c r="C59" s="54">
        <v>84807335</v>
      </c>
      <c r="D59" s="54"/>
      <c r="E59" s="54"/>
      <c r="F59" s="54"/>
      <c r="G59" s="54"/>
      <c r="H59" s="54"/>
      <c r="I59" s="54"/>
      <c r="J59" s="54"/>
      <c r="K59" s="64"/>
      <c r="L59" s="63"/>
      <c r="M59" s="19"/>
      <c r="N59" s="71"/>
      <c r="P59" s="7">
        <f>SUM(E59:O59)</f>
        <v>0</v>
      </c>
    </row>
    <row r="60" spans="1:16" ht="15" customHeight="1">
      <c r="A60" s="37" t="s">
        <v>44</v>
      </c>
      <c r="B60" s="24">
        <f>SUM(B61:B64)</f>
        <v>10854321146</v>
      </c>
      <c r="C60" s="74">
        <f>SUM(C61:C64)</f>
        <v>11046575345.99</v>
      </c>
      <c r="D60" s="24">
        <f>SUM(D61:D64)</f>
        <v>421691716.86000001</v>
      </c>
      <c r="E60" s="24">
        <f t="shared" ref="E60:K60" si="10">SUM(E61:E64)</f>
        <v>0</v>
      </c>
      <c r="F60" s="24">
        <f t="shared" si="10"/>
        <v>0</v>
      </c>
      <c r="G60" s="24">
        <f t="shared" si="10"/>
        <v>0</v>
      </c>
      <c r="H60" s="24">
        <f t="shared" si="10"/>
        <v>0</v>
      </c>
      <c r="I60" s="24">
        <f t="shared" si="10"/>
        <v>0</v>
      </c>
      <c r="J60" s="24">
        <f t="shared" si="10"/>
        <v>0</v>
      </c>
      <c r="K60" s="58">
        <f t="shared" si="10"/>
        <v>0</v>
      </c>
      <c r="L60" s="58">
        <f t="shared" ref="L60:O60" si="11">SUM(L61:L62)</f>
        <v>0</v>
      </c>
      <c r="M60" s="26">
        <f t="shared" si="11"/>
        <v>0</v>
      </c>
      <c r="N60" s="58">
        <f t="shared" si="11"/>
        <v>0</v>
      </c>
      <c r="O60" s="26">
        <f t="shared" si="11"/>
        <v>0</v>
      </c>
      <c r="P60" s="8">
        <f t="shared" si="3"/>
        <v>421691716.86000001</v>
      </c>
    </row>
    <row r="61" spans="1:16" ht="15" customHeight="1">
      <c r="A61" s="38" t="s">
        <v>45</v>
      </c>
      <c r="B61" s="77">
        <v>10854321146</v>
      </c>
      <c r="C61" s="54">
        <v>11043365345.99</v>
      </c>
      <c r="D61" s="54">
        <v>421691716.86000001</v>
      </c>
      <c r="E61" s="54"/>
      <c r="F61" s="54"/>
      <c r="G61" s="54"/>
      <c r="H61" s="54"/>
      <c r="I61" s="54"/>
      <c r="J61" s="54"/>
      <c r="K61" s="59"/>
      <c r="L61" s="59"/>
      <c r="M61" s="10"/>
      <c r="N61" s="71"/>
      <c r="O61" s="5"/>
      <c r="P61" s="10">
        <f t="shared" si="3"/>
        <v>421691716.86000001</v>
      </c>
    </row>
    <row r="62" spans="1:16" ht="15" customHeight="1">
      <c r="A62" s="38" t="s">
        <v>46</v>
      </c>
      <c r="B62" s="77">
        <v>0</v>
      </c>
      <c r="C62" s="54">
        <v>3210000</v>
      </c>
      <c r="D62" s="54"/>
      <c r="E62" s="54"/>
      <c r="F62" s="54"/>
      <c r="G62" s="54"/>
      <c r="H62" s="54"/>
      <c r="I62" s="54"/>
      <c r="J62" s="54"/>
      <c r="K62" s="59"/>
      <c r="L62" s="59"/>
      <c r="M62" s="10"/>
      <c r="N62" s="10"/>
      <c r="O62" s="10"/>
      <c r="P62" s="15">
        <f t="shared" si="3"/>
        <v>0</v>
      </c>
    </row>
    <row r="63" spans="1:16" ht="15" customHeight="1">
      <c r="A63" s="38" t="s">
        <v>71</v>
      </c>
      <c r="B63" s="54"/>
      <c r="C63" s="71"/>
      <c r="D63" s="54"/>
      <c r="E63" s="54"/>
      <c r="F63" s="54"/>
      <c r="G63" s="54"/>
      <c r="H63" s="54"/>
      <c r="I63" s="54"/>
      <c r="J63" s="54"/>
      <c r="K63" s="59"/>
      <c r="L63" s="59"/>
      <c r="M63" s="10"/>
      <c r="N63" s="10"/>
      <c r="O63" s="10"/>
      <c r="P63" s="15">
        <f t="shared" si="3"/>
        <v>0</v>
      </c>
    </row>
    <row r="64" spans="1:16" ht="38.25">
      <c r="A64" s="38" t="s">
        <v>59</v>
      </c>
      <c r="B64" s="18"/>
      <c r="C64" s="73"/>
      <c r="D64" s="18"/>
      <c r="E64" s="18"/>
      <c r="F64" s="18"/>
      <c r="G64" s="18"/>
      <c r="H64" s="18"/>
      <c r="I64" s="18"/>
      <c r="J64" s="18"/>
      <c r="K64" s="59"/>
      <c r="L64" s="59"/>
      <c r="M64" s="10"/>
      <c r="N64" s="10"/>
      <c r="O64" s="10"/>
      <c r="P64" s="15">
        <f t="shared" si="3"/>
        <v>0</v>
      </c>
    </row>
    <row r="65" spans="1:16" ht="25.5">
      <c r="A65" s="37" t="s">
        <v>60</v>
      </c>
      <c r="B65" s="17">
        <f>SUM(B66:B70)</f>
        <v>0</v>
      </c>
      <c r="C65" s="74">
        <f t="shared" ref="C65:K65" si="12">SUM(C66:C70)</f>
        <v>0</v>
      </c>
      <c r="D65" s="17">
        <f t="shared" si="12"/>
        <v>0</v>
      </c>
      <c r="E65" s="17">
        <f t="shared" si="12"/>
        <v>0</v>
      </c>
      <c r="F65" s="17">
        <f t="shared" si="12"/>
        <v>0</v>
      </c>
      <c r="G65" s="17">
        <f t="shared" si="12"/>
        <v>0</v>
      </c>
      <c r="H65" s="17">
        <f t="shared" si="12"/>
        <v>0</v>
      </c>
      <c r="I65" s="17">
        <f t="shared" si="12"/>
        <v>0</v>
      </c>
      <c r="J65" s="17">
        <f t="shared" si="12"/>
        <v>0</v>
      </c>
      <c r="K65" s="62">
        <f t="shared" si="12"/>
        <v>0</v>
      </c>
      <c r="L65" s="62">
        <f>SUM(L66:L70)</f>
        <v>0</v>
      </c>
      <c r="M65" s="20">
        <f t="shared" ref="M65" si="13">SUM(M66:M70)</f>
        <v>0</v>
      </c>
      <c r="N65" s="20">
        <f t="shared" ref="N65" si="14">SUM(N66:N70)</f>
        <v>0</v>
      </c>
      <c r="O65" s="20">
        <f t="shared" ref="O65" si="15">SUM(O66:O70)</f>
        <v>0</v>
      </c>
      <c r="P65" s="17">
        <f t="shared" ref="P65" si="16">SUM(P66:P70)</f>
        <v>0</v>
      </c>
    </row>
    <row r="66" spans="1:16" ht="15" customHeight="1">
      <c r="A66" s="38" t="s">
        <v>61</v>
      </c>
      <c r="B66" s="18">
        <v>0</v>
      </c>
      <c r="C66" s="7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59">
        <v>0</v>
      </c>
      <c r="L66" s="59"/>
      <c r="M66" s="10"/>
      <c r="N66" s="10"/>
      <c r="O66" s="10"/>
      <c r="P66" s="15">
        <f t="shared" si="3"/>
        <v>0</v>
      </c>
    </row>
    <row r="67" spans="1:16" ht="25.5">
      <c r="A67" s="38" t="s">
        <v>62</v>
      </c>
      <c r="B67" s="18">
        <v>0</v>
      </c>
      <c r="C67" s="73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59">
        <v>0</v>
      </c>
      <c r="L67" s="59"/>
      <c r="M67" s="10"/>
      <c r="N67" s="10"/>
      <c r="O67" s="10"/>
      <c r="P67" s="15">
        <f t="shared" si="3"/>
        <v>0</v>
      </c>
    </row>
    <row r="68" spans="1:16" ht="15" customHeight="1">
      <c r="A68" s="38" t="s">
        <v>63</v>
      </c>
      <c r="B68" s="18">
        <v>0</v>
      </c>
      <c r="C68" s="7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59">
        <v>0</v>
      </c>
      <c r="L68" s="59"/>
      <c r="M68" s="10"/>
      <c r="N68" s="10"/>
      <c r="O68" s="10"/>
      <c r="P68" s="15">
        <f t="shared" si="3"/>
        <v>0</v>
      </c>
    </row>
    <row r="69" spans="1:16" ht="15" customHeight="1">
      <c r="A69" s="38" t="s">
        <v>64</v>
      </c>
      <c r="B69" s="18">
        <v>0</v>
      </c>
      <c r="C69" s="7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59">
        <v>0</v>
      </c>
      <c r="L69" s="59"/>
      <c r="M69" s="10"/>
      <c r="N69" s="10"/>
      <c r="O69" s="10"/>
      <c r="P69" s="15">
        <f t="shared" si="3"/>
        <v>0</v>
      </c>
    </row>
    <row r="70" spans="1:16" ht="15" customHeight="1">
      <c r="A70" s="38" t="s">
        <v>65</v>
      </c>
      <c r="B70" s="18">
        <v>0</v>
      </c>
      <c r="C70" s="73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59">
        <v>0</v>
      </c>
      <c r="L70" s="59"/>
      <c r="M70" s="10"/>
      <c r="N70" s="10"/>
      <c r="O70" s="10"/>
      <c r="P70" s="15">
        <f t="shared" si="3"/>
        <v>0</v>
      </c>
    </row>
    <row r="71" spans="1:16" ht="15" customHeight="1">
      <c r="A71" s="37" t="s">
        <v>66</v>
      </c>
      <c r="B71" s="14">
        <f>SUM(B72:B75)</f>
        <v>0</v>
      </c>
      <c r="C71" s="75">
        <f t="shared" ref="C71:O71" si="17">SUM(C72:C75)</f>
        <v>0</v>
      </c>
      <c r="D71" s="14">
        <f t="shared" si="17"/>
        <v>0</v>
      </c>
      <c r="E71" s="14">
        <f t="shared" si="17"/>
        <v>0</v>
      </c>
      <c r="F71" s="14">
        <f t="shared" si="17"/>
        <v>0</v>
      </c>
      <c r="G71" s="14">
        <f t="shared" si="17"/>
        <v>0</v>
      </c>
      <c r="H71" s="14">
        <f t="shared" si="17"/>
        <v>0</v>
      </c>
      <c r="I71" s="14">
        <f t="shared" si="17"/>
        <v>0</v>
      </c>
      <c r="J71" s="14">
        <f t="shared" si="17"/>
        <v>0</v>
      </c>
      <c r="K71" s="61">
        <f t="shared" si="17"/>
        <v>0</v>
      </c>
      <c r="L71" s="61">
        <f t="shared" si="17"/>
        <v>0</v>
      </c>
      <c r="M71" s="27">
        <f t="shared" si="17"/>
        <v>0</v>
      </c>
      <c r="N71" s="27">
        <f t="shared" si="17"/>
        <v>0</v>
      </c>
      <c r="O71" s="27">
        <f t="shared" si="17"/>
        <v>0</v>
      </c>
      <c r="P71" s="14">
        <f t="shared" si="3"/>
        <v>0</v>
      </c>
    </row>
    <row r="72" spans="1:16" ht="15" customHeight="1">
      <c r="A72" s="38" t="s">
        <v>67</v>
      </c>
      <c r="B72" s="15">
        <v>0</v>
      </c>
      <c r="C72" s="68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59">
        <v>0</v>
      </c>
      <c r="L72" s="59"/>
      <c r="M72" s="10"/>
      <c r="N72" s="10"/>
      <c r="O72" s="10"/>
      <c r="P72" s="15">
        <f t="shared" ref="P72:P86" si="18">SUM(D72:O72)</f>
        <v>0</v>
      </c>
    </row>
    <row r="73" spans="1:16" ht="15" customHeight="1">
      <c r="A73" s="38" t="s">
        <v>68</v>
      </c>
      <c r="B73" s="15">
        <v>0</v>
      </c>
      <c r="C73" s="68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59">
        <v>0</v>
      </c>
      <c r="L73" s="59"/>
      <c r="M73" s="10"/>
      <c r="N73" s="10"/>
      <c r="O73" s="10"/>
      <c r="P73" s="15">
        <f t="shared" si="18"/>
        <v>0</v>
      </c>
    </row>
    <row r="74" spans="1:16" ht="15" customHeight="1">
      <c r="A74" s="38" t="s">
        <v>69</v>
      </c>
      <c r="B74" s="15">
        <v>0</v>
      </c>
      <c r="C74" s="68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59">
        <v>0</v>
      </c>
      <c r="L74" s="59"/>
      <c r="M74" s="10"/>
      <c r="N74" s="10"/>
      <c r="O74" s="10"/>
      <c r="P74" s="15">
        <f t="shared" si="18"/>
        <v>0</v>
      </c>
    </row>
    <row r="75" spans="1:16" ht="25.5">
      <c r="A75" s="38" t="s">
        <v>70</v>
      </c>
      <c r="B75" s="15">
        <v>0</v>
      </c>
      <c r="C75" s="68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59">
        <v>0</v>
      </c>
      <c r="L75" s="59"/>
      <c r="M75" s="10"/>
      <c r="N75" s="10"/>
      <c r="O75" s="10"/>
      <c r="P75" s="15">
        <f t="shared" si="18"/>
        <v>0</v>
      </c>
    </row>
    <row r="76" spans="1:16">
      <c r="A76" s="39" t="s">
        <v>1</v>
      </c>
      <c r="B76" s="55">
        <f>+B60+B50+B33+B23+B13+B7+B42</f>
        <v>297041500000</v>
      </c>
      <c r="C76" s="55">
        <f>+C60+C50+C33+C23+C13+C7+C42</f>
        <v>297041500000</v>
      </c>
      <c r="D76" s="55">
        <f t="shared" ref="D76:F76" si="19">+D60+D50+D33+D23+D13+D7</f>
        <v>17639103675.660004</v>
      </c>
      <c r="E76" s="55">
        <f t="shared" si="19"/>
        <v>0</v>
      </c>
      <c r="F76" s="55">
        <f t="shared" si="19"/>
        <v>0</v>
      </c>
      <c r="G76" s="55">
        <f>+G60+G50+G33+G23+G13+G7+G42</f>
        <v>0</v>
      </c>
      <c r="H76" s="55">
        <f t="shared" ref="H76:K76" si="20">+H60+H50+H33+H23+H13+H7+H42</f>
        <v>0</v>
      </c>
      <c r="I76" s="55">
        <f t="shared" si="20"/>
        <v>0</v>
      </c>
      <c r="J76" s="55">
        <f t="shared" si="20"/>
        <v>0</v>
      </c>
      <c r="K76" s="55">
        <f t="shared" si="20"/>
        <v>0</v>
      </c>
      <c r="L76" s="55">
        <f>+L60+L50+L33+L23+L13+L7+L42</f>
        <v>0</v>
      </c>
      <c r="M76" s="55">
        <f t="shared" ref="M76:O76" si="21">+M60+M50+M33+M23+M13+M7+M42</f>
        <v>0</v>
      </c>
      <c r="N76" s="55">
        <f t="shared" si="21"/>
        <v>0</v>
      </c>
      <c r="O76" s="55">
        <f t="shared" si="21"/>
        <v>0</v>
      </c>
      <c r="P76" s="11">
        <f>SUM(D76:O76)</f>
        <v>17639103675.660004</v>
      </c>
    </row>
    <row r="77" spans="1:16">
      <c r="N77" s="50"/>
      <c r="P77">
        <f t="shared" si="18"/>
        <v>0</v>
      </c>
    </row>
    <row r="78" spans="1:16">
      <c r="A78" s="36" t="s">
        <v>47</v>
      </c>
      <c r="B78" s="29">
        <v>0</v>
      </c>
      <c r="C78" s="16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65">
        <v>0</v>
      </c>
      <c r="L78" s="65">
        <v>0</v>
      </c>
      <c r="M78" s="29">
        <v>0</v>
      </c>
      <c r="N78" s="29">
        <v>0</v>
      </c>
      <c r="O78" s="51">
        <v>0</v>
      </c>
      <c r="P78" s="16">
        <f t="shared" si="18"/>
        <v>0</v>
      </c>
    </row>
    <row r="79" spans="1:16">
      <c r="A79" s="41" t="s">
        <v>48</v>
      </c>
      <c r="B79" s="29">
        <v>0</v>
      </c>
      <c r="C79" s="16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65">
        <v>0</v>
      </c>
      <c r="L79" s="65">
        <v>0</v>
      </c>
      <c r="M79" s="29">
        <v>0</v>
      </c>
      <c r="N79" s="29">
        <v>0</v>
      </c>
      <c r="O79" s="51">
        <v>0</v>
      </c>
      <c r="P79" s="16">
        <f t="shared" si="18"/>
        <v>0</v>
      </c>
    </row>
    <row r="80" spans="1:16" ht="25.5">
      <c r="A80" s="42" t="s">
        <v>49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59">
        <v>0</v>
      </c>
      <c r="L80" s="59"/>
      <c r="M80" s="10"/>
      <c r="N80" s="10"/>
      <c r="O80" s="10"/>
      <c r="P80" s="15">
        <f t="shared" si="18"/>
        <v>0</v>
      </c>
    </row>
    <row r="81" spans="1:16" ht="25.5">
      <c r="A81" s="42" t="s">
        <v>50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59">
        <v>0</v>
      </c>
      <c r="L81" s="59"/>
      <c r="M81" s="10"/>
      <c r="N81" s="10"/>
      <c r="O81" s="10"/>
      <c r="P81" s="15">
        <f t="shared" si="18"/>
        <v>0</v>
      </c>
    </row>
    <row r="82" spans="1:16">
      <c r="A82" s="41" t="s">
        <v>51</v>
      </c>
      <c r="B82" s="29">
        <v>0</v>
      </c>
      <c r="C82" s="16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65">
        <v>0</v>
      </c>
      <c r="L82" s="65">
        <v>0</v>
      </c>
      <c r="M82" s="29">
        <v>0</v>
      </c>
      <c r="N82" s="29">
        <v>0</v>
      </c>
      <c r="O82" s="51">
        <v>0</v>
      </c>
      <c r="P82" s="16">
        <f t="shared" si="18"/>
        <v>0</v>
      </c>
    </row>
    <row r="83" spans="1:16">
      <c r="A83" s="42" t="s">
        <v>52</v>
      </c>
      <c r="B83" s="10"/>
      <c r="C83" s="68"/>
      <c r="D83" s="10"/>
      <c r="E83" s="10"/>
      <c r="F83" s="10"/>
      <c r="G83" s="10"/>
      <c r="H83" s="10"/>
      <c r="I83" s="10"/>
      <c r="J83" s="10"/>
      <c r="K83" s="59"/>
      <c r="L83" s="59"/>
      <c r="M83" s="5"/>
      <c r="N83" s="71"/>
      <c r="O83" s="10"/>
      <c r="P83" s="15">
        <f t="shared" si="18"/>
        <v>0</v>
      </c>
    </row>
    <row r="84" spans="1:16" ht="25.5">
      <c r="A84" s="42" t="s">
        <v>53</v>
      </c>
      <c r="B84" s="10"/>
      <c r="C84" s="15"/>
      <c r="D84" s="10"/>
      <c r="E84" s="10"/>
      <c r="F84" s="10"/>
      <c r="G84" s="10"/>
      <c r="H84" s="10"/>
      <c r="I84" s="10"/>
      <c r="J84" s="10"/>
      <c r="K84" s="59"/>
      <c r="L84" s="59"/>
      <c r="M84" s="10"/>
      <c r="N84" s="10"/>
      <c r="O84" s="10"/>
      <c r="P84" s="15">
        <f t="shared" si="18"/>
        <v>0</v>
      </c>
    </row>
    <row r="85" spans="1:16">
      <c r="A85" s="41" t="s">
        <v>54</v>
      </c>
      <c r="B85" s="29">
        <v>0</v>
      </c>
      <c r="C85" s="16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65">
        <v>0</v>
      </c>
      <c r="L85" s="65">
        <v>0</v>
      </c>
      <c r="M85" s="29">
        <v>0</v>
      </c>
      <c r="N85" s="29">
        <v>0</v>
      </c>
      <c r="O85" s="51">
        <v>0</v>
      </c>
      <c r="P85" s="16">
        <f t="shared" si="18"/>
        <v>0</v>
      </c>
    </row>
    <row r="86" spans="1:16" ht="25.5">
      <c r="A86" s="42" t="s">
        <v>55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59">
        <v>0</v>
      </c>
      <c r="L86" s="59"/>
      <c r="M86" s="10"/>
      <c r="N86" s="10"/>
      <c r="O86" s="10"/>
      <c r="P86" s="15">
        <f t="shared" si="18"/>
        <v>0</v>
      </c>
    </row>
    <row r="87" spans="1:16">
      <c r="A87" s="39" t="s">
        <v>56</v>
      </c>
      <c r="B87" s="30">
        <v>0</v>
      </c>
      <c r="C87" s="76">
        <f>SUM(C78:C86)</f>
        <v>0</v>
      </c>
      <c r="D87" s="76">
        <f t="shared" ref="D87:O87" si="22">SUM(D78:D86)</f>
        <v>0</v>
      </c>
      <c r="E87" s="76">
        <f t="shared" si="22"/>
        <v>0</v>
      </c>
      <c r="F87" s="76">
        <f t="shared" si="22"/>
        <v>0</v>
      </c>
      <c r="G87" s="76">
        <f t="shared" si="22"/>
        <v>0</v>
      </c>
      <c r="H87" s="76">
        <f t="shared" si="22"/>
        <v>0</v>
      </c>
      <c r="I87" s="76">
        <f t="shared" si="22"/>
        <v>0</v>
      </c>
      <c r="J87" s="76">
        <f t="shared" si="22"/>
        <v>0</v>
      </c>
      <c r="K87" s="76">
        <f t="shared" si="22"/>
        <v>0</v>
      </c>
      <c r="L87" s="76">
        <f t="shared" si="22"/>
        <v>0</v>
      </c>
      <c r="M87" s="76">
        <f t="shared" si="22"/>
        <v>0</v>
      </c>
      <c r="N87" s="76">
        <f t="shared" si="22"/>
        <v>0</v>
      </c>
      <c r="O87" s="76">
        <f t="shared" si="22"/>
        <v>0</v>
      </c>
      <c r="P87" s="76">
        <f t="shared" ref="P87" si="23">SUM(P78:P86)</f>
        <v>0</v>
      </c>
    </row>
    <row r="89" spans="1:16">
      <c r="A89" s="43" t="s">
        <v>57</v>
      </c>
      <c r="B89" s="31">
        <f t="shared" ref="B89:K89" si="24">+B76+B87</f>
        <v>297041500000</v>
      </c>
      <c r="C89" s="22">
        <f>+C76+C87</f>
        <v>297041500000</v>
      </c>
      <c r="D89" s="31">
        <f t="shared" si="24"/>
        <v>17639103675.660004</v>
      </c>
      <c r="E89" s="31">
        <f t="shared" si="24"/>
        <v>0</v>
      </c>
      <c r="F89" s="31">
        <f t="shared" si="24"/>
        <v>0</v>
      </c>
      <c r="G89" s="31">
        <f t="shared" si="24"/>
        <v>0</v>
      </c>
      <c r="H89" s="31">
        <f t="shared" si="24"/>
        <v>0</v>
      </c>
      <c r="I89" s="31">
        <f t="shared" si="24"/>
        <v>0</v>
      </c>
      <c r="J89" s="31">
        <f t="shared" si="24"/>
        <v>0</v>
      </c>
      <c r="K89" s="66">
        <f t="shared" si="24"/>
        <v>0</v>
      </c>
      <c r="L89" s="66">
        <f>+L76+L87</f>
        <v>0</v>
      </c>
      <c r="M89" s="66">
        <f t="shared" ref="M89:P89" si="25">+M76+M87</f>
        <v>0</v>
      </c>
      <c r="N89" s="66">
        <f t="shared" si="25"/>
        <v>0</v>
      </c>
      <c r="O89" s="66">
        <f t="shared" si="25"/>
        <v>0</v>
      </c>
      <c r="P89" s="66">
        <f t="shared" si="25"/>
        <v>17639103675.660004</v>
      </c>
    </row>
    <row r="90" spans="1:16">
      <c r="A90" s="53"/>
      <c r="B90" s="53"/>
      <c r="C90" s="53"/>
      <c r="D90" s="5"/>
      <c r="E90" s="5"/>
      <c r="F90" s="5"/>
      <c r="G90" s="5"/>
      <c r="H90" s="5"/>
      <c r="I90" s="5"/>
      <c r="J90" s="5"/>
      <c r="K90" s="67"/>
      <c r="L90" s="67"/>
      <c r="M90" s="5"/>
      <c r="N90" s="5"/>
      <c r="O90" s="5"/>
      <c r="P90" s="5"/>
    </row>
    <row r="91" spans="1:16">
      <c r="A91" s="44" t="s">
        <v>85</v>
      </c>
      <c r="B91" s="32"/>
      <c r="C91" s="47"/>
      <c r="D91" s="23"/>
      <c r="O91" s="23"/>
      <c r="P91" s="52"/>
    </row>
    <row r="92" spans="1:16">
      <c r="A92" s="45" t="s">
        <v>87</v>
      </c>
      <c r="B92" s="32"/>
      <c r="C92" s="21"/>
      <c r="D92" s="32"/>
      <c r="E92" s="32"/>
      <c r="P92" s="52"/>
    </row>
    <row r="93" spans="1:16">
      <c r="A93" s="44" t="s">
        <v>86</v>
      </c>
      <c r="B93" s="32"/>
      <c r="C93" s="6"/>
      <c r="D93" s="32"/>
      <c r="E93" s="32"/>
    </row>
    <row r="94" spans="1:16">
      <c r="A94" s="45" t="s">
        <v>88</v>
      </c>
      <c r="B94" s="32"/>
      <c r="C94" s="6"/>
      <c r="D94" s="32"/>
      <c r="E94" s="32"/>
    </row>
    <row r="95" spans="1:16">
      <c r="A95" s="44" t="s">
        <v>89</v>
      </c>
      <c r="B95" s="32"/>
      <c r="C95" s="6"/>
      <c r="D95" s="32"/>
      <c r="E95" s="32"/>
    </row>
    <row r="96" spans="1:16" ht="44.25" customHeight="1">
      <c r="A96" s="80" t="s">
        <v>90</v>
      </c>
      <c r="B96" s="80"/>
      <c r="C96" s="80"/>
      <c r="D96" s="80"/>
      <c r="E96" s="80"/>
      <c r="F96" s="80"/>
    </row>
    <row r="97" spans="1:16">
      <c r="A97" s="6"/>
      <c r="B97" s="32"/>
      <c r="C97" s="6"/>
      <c r="D97" s="32"/>
      <c r="E97" s="32"/>
    </row>
    <row r="98" spans="1:16" ht="24.75" customHeight="1">
      <c r="A98" s="46" t="s">
        <v>58</v>
      </c>
      <c r="B98" s="33"/>
      <c r="C98" s="3"/>
      <c r="D98" s="33"/>
    </row>
    <row r="99" spans="1:16">
      <c r="A99" s="40" t="s">
        <v>148</v>
      </c>
      <c r="B99" s="34"/>
      <c r="C99" s="4"/>
      <c r="D99" s="34"/>
    </row>
    <row r="100" spans="1:16">
      <c r="A100" s="78" t="s">
        <v>104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>
      <c r="A101" s="79" t="s">
        <v>105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13" spans="4:4">
      <c r="D113" s="23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13:P33 P34:P51 E33:O33 P66:P75 P8:P11 P53:P64 P77:P8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35CE-2881-4DAB-B19C-DB2236546E27}">
  <dimension ref="B4:G43"/>
  <sheetViews>
    <sheetView topLeftCell="A22" workbookViewId="0">
      <selection activeCell="G39" sqref="G39"/>
    </sheetView>
  </sheetViews>
  <sheetFormatPr baseColWidth="10" defaultRowHeight="15"/>
  <cols>
    <col min="2" max="2" width="0" hidden="1" customWidth="1"/>
    <col min="3" max="3" width="17.42578125" hidden="1" customWidth="1"/>
    <col min="7" max="7" width="16.42578125" bestFit="1" customWidth="1"/>
  </cols>
  <sheetData>
    <row r="4" spans="2:7">
      <c r="B4" t="s">
        <v>106</v>
      </c>
      <c r="C4" s="5">
        <v>125765960147.16</v>
      </c>
      <c r="F4" t="s">
        <v>106</v>
      </c>
      <c r="G4" s="71">
        <v>10020737096.09</v>
      </c>
    </row>
    <row r="5" spans="2:7">
      <c r="B5" t="s">
        <v>107</v>
      </c>
      <c r="C5" s="5">
        <v>3456920743.73</v>
      </c>
      <c r="F5" t="s">
        <v>107</v>
      </c>
      <c r="G5" s="71">
        <v>308213788.67000002</v>
      </c>
    </row>
    <row r="6" spans="2:7">
      <c r="B6" t="s">
        <v>108</v>
      </c>
      <c r="C6" s="5">
        <v>2980000</v>
      </c>
      <c r="F6" t="s">
        <v>109</v>
      </c>
      <c r="G6" s="71">
        <v>0</v>
      </c>
    </row>
    <row r="7" spans="2:7">
      <c r="B7" t="s">
        <v>109</v>
      </c>
      <c r="C7" s="5">
        <v>19300000</v>
      </c>
      <c r="F7" t="s">
        <v>110</v>
      </c>
      <c r="G7" s="71">
        <v>1681145166.3399999</v>
      </c>
    </row>
    <row r="8" spans="2:7">
      <c r="B8" t="s">
        <v>110</v>
      </c>
      <c r="C8" s="5">
        <v>19644332090.07</v>
      </c>
      <c r="F8" t="s">
        <v>111</v>
      </c>
      <c r="G8" s="71">
        <v>640998601.24000001</v>
      </c>
    </row>
    <row r="9" spans="2:7">
      <c r="B9" t="s">
        <v>111</v>
      </c>
      <c r="C9" s="5">
        <v>3303044948.2600002</v>
      </c>
      <c r="F9" t="s">
        <v>112</v>
      </c>
      <c r="G9" s="71">
        <v>79553938.290000007</v>
      </c>
    </row>
    <row r="10" spans="2:7">
      <c r="B10" t="s">
        <v>112</v>
      </c>
      <c r="C10" s="5">
        <v>1309929807.3299999</v>
      </c>
      <c r="F10" t="s">
        <v>113</v>
      </c>
      <c r="G10" s="71">
        <v>28282659.789999999</v>
      </c>
    </row>
    <row r="11" spans="2:7">
      <c r="B11" t="s">
        <v>113</v>
      </c>
      <c r="C11" s="5">
        <v>426965442.48000002</v>
      </c>
      <c r="F11" t="s">
        <v>114</v>
      </c>
      <c r="G11" s="71">
        <v>57058501.859999999</v>
      </c>
    </row>
    <row r="12" spans="2:7">
      <c r="B12" t="s">
        <v>114</v>
      </c>
      <c r="C12" s="5">
        <v>562018881.47000003</v>
      </c>
      <c r="F12" t="s">
        <v>115</v>
      </c>
      <c r="G12" s="71">
        <v>157246094.96000001</v>
      </c>
    </row>
    <row r="13" spans="2:7">
      <c r="B13" t="s">
        <v>115</v>
      </c>
      <c r="C13" s="5">
        <v>1791298277.45</v>
      </c>
      <c r="F13" t="s">
        <v>116</v>
      </c>
      <c r="G13" s="71">
        <v>248035860.63999999</v>
      </c>
    </row>
    <row r="14" spans="2:7">
      <c r="B14" t="s">
        <v>116</v>
      </c>
      <c r="C14" s="5">
        <v>1116426314.9100001</v>
      </c>
      <c r="F14" t="s">
        <v>117</v>
      </c>
      <c r="G14" s="71">
        <v>24883115.670000002</v>
      </c>
    </row>
    <row r="15" spans="2:7">
      <c r="B15" t="s">
        <v>117</v>
      </c>
      <c r="C15" s="5">
        <v>582175183.20000005</v>
      </c>
      <c r="F15" t="s">
        <v>118</v>
      </c>
      <c r="G15" s="71">
        <v>652373953.34000003</v>
      </c>
    </row>
    <row r="16" spans="2:7">
      <c r="B16" t="s">
        <v>118</v>
      </c>
      <c r="C16" s="5">
        <v>2818095231.27</v>
      </c>
      <c r="F16" t="s">
        <v>119</v>
      </c>
      <c r="G16" s="71">
        <v>2616151851</v>
      </c>
    </row>
    <row r="17" spans="2:7">
      <c r="B17" t="s">
        <v>119</v>
      </c>
      <c r="C17" s="5">
        <v>31739743645.439999</v>
      </c>
      <c r="F17" t="s">
        <v>120</v>
      </c>
      <c r="G17" s="71">
        <v>58513245.340000004</v>
      </c>
    </row>
    <row r="18" spans="2:7">
      <c r="B18" t="s">
        <v>120</v>
      </c>
      <c r="C18" s="5">
        <v>366966755.37</v>
      </c>
      <c r="F18" t="s">
        <v>121</v>
      </c>
      <c r="G18" s="71">
        <v>184211372.91</v>
      </c>
    </row>
    <row r="19" spans="2:7">
      <c r="B19" t="s">
        <v>121</v>
      </c>
      <c r="C19" s="5">
        <v>1686798241.5699999</v>
      </c>
      <c r="F19" t="s">
        <v>122</v>
      </c>
      <c r="G19" s="71">
        <v>1443218.21</v>
      </c>
    </row>
    <row r="20" spans="2:7">
      <c r="B20" t="s">
        <v>122</v>
      </c>
      <c r="C20" s="5">
        <v>462997087.20999998</v>
      </c>
      <c r="F20" t="s">
        <v>123</v>
      </c>
      <c r="G20" s="71">
        <v>114688.34</v>
      </c>
    </row>
    <row r="21" spans="2:7">
      <c r="B21" t="s">
        <v>123</v>
      </c>
      <c r="C21" s="5">
        <v>69769776.200000003</v>
      </c>
      <c r="F21" t="s">
        <v>124</v>
      </c>
      <c r="G21" s="71">
        <v>881560.01</v>
      </c>
    </row>
    <row r="22" spans="2:7">
      <c r="B22" t="s">
        <v>124</v>
      </c>
      <c r="C22" s="5">
        <v>27992836.550000001</v>
      </c>
      <c r="F22" t="s">
        <v>125</v>
      </c>
      <c r="G22" s="71">
        <v>4687122.01</v>
      </c>
    </row>
    <row r="23" spans="2:7">
      <c r="B23" t="s">
        <v>125</v>
      </c>
      <c r="C23" s="5">
        <v>153732315.71000001</v>
      </c>
      <c r="F23" t="s">
        <v>126</v>
      </c>
      <c r="G23" s="71">
        <v>180229621.06</v>
      </c>
    </row>
    <row r="24" spans="2:7">
      <c r="B24" t="s">
        <v>126</v>
      </c>
      <c r="C24" s="5">
        <v>546803869.15999997</v>
      </c>
      <c r="F24" t="s">
        <v>127</v>
      </c>
      <c r="G24" s="71">
        <v>220356345.22999999</v>
      </c>
    </row>
    <row r="25" spans="2:7">
      <c r="B25" t="s">
        <v>127</v>
      </c>
      <c r="C25" s="5">
        <v>10183209671.879999</v>
      </c>
      <c r="F25" t="s">
        <v>128</v>
      </c>
      <c r="G25" s="71">
        <v>3402820059.5300002</v>
      </c>
    </row>
    <row r="26" spans="2:7">
      <c r="B26" t="s">
        <v>128</v>
      </c>
      <c r="C26" s="5">
        <v>23313324661.91</v>
      </c>
      <c r="F26" t="s">
        <v>129</v>
      </c>
      <c r="G26" s="71">
        <v>2204031253.2600002</v>
      </c>
    </row>
    <row r="27" spans="2:7">
      <c r="B27" t="s">
        <v>129</v>
      </c>
      <c r="C27" s="5">
        <v>9741909900.1000004</v>
      </c>
      <c r="F27" t="s">
        <v>130</v>
      </c>
      <c r="G27" s="71">
        <v>0</v>
      </c>
    </row>
    <row r="28" spans="2:7">
      <c r="B28" t="s">
        <v>130</v>
      </c>
      <c r="C28" s="5">
        <v>129096986.56</v>
      </c>
      <c r="F28" t="s">
        <v>131</v>
      </c>
      <c r="G28" s="71">
        <v>392943298.93000001</v>
      </c>
    </row>
    <row r="29" spans="2:7">
      <c r="B29" t="s">
        <v>131</v>
      </c>
      <c r="C29" s="5">
        <v>11668378172.1</v>
      </c>
      <c r="F29" t="s">
        <v>133</v>
      </c>
      <c r="G29" s="71">
        <v>0</v>
      </c>
    </row>
    <row r="30" spans="2:7">
      <c r="B30" t="s">
        <v>132</v>
      </c>
      <c r="C30">
        <v>0</v>
      </c>
      <c r="F30" t="s">
        <v>134</v>
      </c>
      <c r="G30" s="71">
        <v>186386104.84999999</v>
      </c>
    </row>
    <row r="31" spans="2:7">
      <c r="B31" t="s">
        <v>133</v>
      </c>
      <c r="C31" s="5">
        <v>639878667.89999998</v>
      </c>
      <c r="F31" t="s">
        <v>135</v>
      </c>
      <c r="G31" s="71">
        <v>154438081.47</v>
      </c>
    </row>
    <row r="32" spans="2:7">
      <c r="B32" t="s">
        <v>134</v>
      </c>
      <c r="C32" s="5">
        <v>1818883570.6800001</v>
      </c>
      <c r="F32" t="s">
        <v>136</v>
      </c>
      <c r="G32" s="71">
        <v>0</v>
      </c>
    </row>
    <row r="33" spans="2:7">
      <c r="B33" t="s">
        <v>135</v>
      </c>
      <c r="C33" s="5">
        <v>1260654921.23</v>
      </c>
      <c r="F33" t="s">
        <v>137</v>
      </c>
      <c r="G33" s="71">
        <v>536137584</v>
      </c>
    </row>
    <row r="34" spans="2:7">
      <c r="B34" t="s">
        <v>136</v>
      </c>
      <c r="C34" s="5">
        <v>97178114.25</v>
      </c>
      <c r="F34" t="s">
        <v>138</v>
      </c>
      <c r="G34" s="71">
        <v>4451027.55</v>
      </c>
    </row>
    <row r="35" spans="2:7">
      <c r="B35" t="s">
        <v>137</v>
      </c>
      <c r="C35" s="5">
        <v>1729378753.3399999</v>
      </c>
      <c r="F35" t="s">
        <v>139</v>
      </c>
      <c r="G35" s="71">
        <v>53304.9</v>
      </c>
    </row>
    <row r="36" spans="2:7">
      <c r="B36" t="s">
        <v>138</v>
      </c>
      <c r="C36" s="5">
        <v>4208912271.5599999</v>
      </c>
      <c r="F36" t="s">
        <v>140</v>
      </c>
      <c r="G36" s="71">
        <v>28278502.530000001</v>
      </c>
    </row>
    <row r="37" spans="2:7">
      <c r="B37" t="s">
        <v>139</v>
      </c>
      <c r="C37" s="5">
        <v>53554326.310000002</v>
      </c>
      <c r="F37" t="s">
        <v>141</v>
      </c>
      <c r="G37" s="71">
        <v>52697635</v>
      </c>
    </row>
    <row r="38" spans="2:7">
      <c r="B38" t="s">
        <v>140</v>
      </c>
      <c r="C38" s="5">
        <v>339998813.88</v>
      </c>
      <c r="F38" t="s">
        <v>142</v>
      </c>
      <c r="G38" s="71">
        <v>1082070549.04</v>
      </c>
    </row>
    <row r="39" spans="2:7">
      <c r="B39" t="s">
        <v>141</v>
      </c>
      <c r="C39" s="5">
        <v>606249382.29999995</v>
      </c>
      <c r="F39" t="s">
        <v>145</v>
      </c>
      <c r="G39" s="71">
        <v>24108268.199999999</v>
      </c>
    </row>
    <row r="40" spans="2:7">
      <c r="B40" t="s">
        <v>142</v>
      </c>
      <c r="C40" s="5">
        <v>13232513584.459999</v>
      </c>
    </row>
    <row r="41" spans="2:7">
      <c r="B41" t="s">
        <v>143</v>
      </c>
      <c r="C41" s="5">
        <v>1500000</v>
      </c>
    </row>
    <row r="42" spans="2:7">
      <c r="B42" t="s">
        <v>144</v>
      </c>
      <c r="C42" s="5">
        <v>53249</v>
      </c>
    </row>
    <row r="43" spans="2:7">
      <c r="B43" t="s">
        <v>145</v>
      </c>
      <c r="C43" s="5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A47B1CA1B884479C7DA738CBC865BA" ma:contentTypeVersion="10" ma:contentTypeDescription="Crear nuevo documento." ma:contentTypeScope="" ma:versionID="e8a8ba328f7b7476abc675eb621472f8">
  <xsd:schema xmlns:xsd="http://www.w3.org/2001/XMLSchema" xmlns:xs="http://www.w3.org/2001/XMLSchema" xmlns:p="http://schemas.microsoft.com/office/2006/metadata/properties" xmlns:ns3="7a3546b1-6cdc-4270-a40e-ec1f427c2978" xmlns:ns4="b8e15f96-40f2-4e52-9ab8-11eb7fb11e18" targetNamespace="http://schemas.microsoft.com/office/2006/metadata/properties" ma:root="true" ma:fieldsID="eee75c7928d9d08d96d83026a8a22380" ns3:_="" ns4:_="">
    <xsd:import namespace="7a3546b1-6cdc-4270-a40e-ec1f427c2978"/>
    <xsd:import namespace="b8e15f96-40f2-4e52-9ab8-11eb7fb11e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546b1-6cdc-4270-a40e-ec1f427c29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15f96-40f2-4e52-9ab8-11eb7fb11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e15f96-40f2-4e52-9ab8-11eb7fb11e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CB9FE-A530-4451-A6A9-5AB4CB3B6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546b1-6cdc-4270-a40e-ec1f427c2978"/>
    <ds:schemaRef ds:uri="b8e15f96-40f2-4e52-9ab8-11eb7fb11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7a3546b1-6cdc-4270-a40e-ec1f427c297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b8e15f96-40f2-4e52-9ab8-11eb7fb11e18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Hoja2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2023-02-03T13:37:35Z</cp:lastPrinted>
  <dcterms:created xsi:type="dcterms:W3CDTF">2019-05-15T16:05:40Z</dcterms:created>
  <dcterms:modified xsi:type="dcterms:W3CDTF">2024-02-07T13:47:40Z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0x0101003BA47B1CA1B884479C7DA738CBC865BA</vt:lpwstr>
  </property>
</Properties>
</file>