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ssiel Segura\Desktop\Portal Diciembre\Financiero\Ingresos y Egresos\"/>
    </mc:Choice>
  </mc:AlternateContent>
  <xr:revisionPtr revIDLastSave="0" documentId="13_ncr:1_{1A2A568F-443E-42F8-BD10-895E6285FC3A}" xr6:coauthVersionLast="47" xr6:coauthVersionMax="47" xr10:uidLastSave="{00000000-0000-0000-0000-000000000000}"/>
  <bookViews>
    <workbookView xWindow="-120" yWindow="-120" windowWidth="20730" windowHeight="11160" xr2:uid="{66F21007-8322-441D-8FF3-AD818E144869}"/>
  </bookViews>
  <sheets>
    <sheet name="LIBRO BANCO DIC. 2022"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4" i="1" l="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F820" i="1" l="1"/>
  <c r="F821" i="1" s="1"/>
  <c r="F666" i="1" l="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603" i="1" l="1"/>
  <c r="F604" i="1" s="1"/>
  <c r="F605" i="1" s="1"/>
  <c r="F606" i="1" s="1"/>
  <c r="F607" i="1" s="1"/>
  <c r="F608" i="1" s="1"/>
  <c r="F60" i="1" l="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F15" i="1" l="1"/>
  <c r="F16" i="1" s="1"/>
  <c r="F17" i="1" s="1"/>
  <c r="F18" i="1" s="1"/>
  <c r="F19" i="1" s="1"/>
  <c r="F20" i="1" s="1"/>
  <c r="F21" i="1" s="1"/>
  <c r="F22" i="1" s="1"/>
  <c r="F23" i="1" s="1"/>
  <c r="F24" i="1" s="1"/>
  <c r="F25" i="1" s="1"/>
  <c r="F26" i="1" s="1"/>
  <c r="F27" i="1" s="1"/>
  <c r="F28" i="1" s="1"/>
  <c r="F29" i="1" s="1"/>
  <c r="F30" i="1" s="1"/>
  <c r="F31" i="1" s="1"/>
  <c r="F529" i="1" l="1"/>
  <c r="F530" i="1" s="1"/>
  <c r="F452" i="1"/>
  <c r="F453" i="1" s="1"/>
  <c r="F387" i="1"/>
  <c r="F388" i="1" s="1"/>
  <c r="F337" i="1"/>
  <c r="F338" i="1" s="1"/>
  <c r="F291" i="1"/>
  <c r="F292" i="1" s="1"/>
</calcChain>
</file>

<file path=xl/sharedStrings.xml><?xml version="1.0" encoding="utf-8"?>
<sst xmlns="http://schemas.openxmlformats.org/spreadsheetml/2006/main" count="620" uniqueCount="356">
  <si>
    <t>DIRECCIÓN DE CONTABILIDAD</t>
  </si>
  <si>
    <t xml:space="preserve">LIBRO DE BANCO </t>
  </si>
  <si>
    <t>CUENTA N°010-391767-5</t>
  </si>
  <si>
    <t>VALORES EN RD$</t>
  </si>
  <si>
    <t>FECHA</t>
  </si>
  <si>
    <t>No. CK/TRANSF.</t>
  </si>
  <si>
    <t>DESCRIPCIÓN</t>
  </si>
  <si>
    <t>DEBITO</t>
  </si>
  <si>
    <t>CREDITO</t>
  </si>
  <si>
    <t>BALANCE</t>
  </si>
  <si>
    <t>BALANCE ANTERIOR</t>
  </si>
  <si>
    <t xml:space="preserve"> PAGO IMPUESTO  0.15% SEGÚN ESTADO BANCARIO DEL MES EN CURSO. </t>
  </si>
  <si>
    <t>COMISION POR MANEJO CUENTA</t>
  </si>
  <si>
    <t>Preparado por:</t>
  </si>
  <si>
    <t>Autorizado por</t>
  </si>
  <si>
    <t xml:space="preserve">Contadora </t>
  </si>
  <si>
    <t xml:space="preserve">    Ramon Augusto Salazar</t>
  </si>
  <si>
    <t>Encargado de área en Contabilidad</t>
  </si>
  <si>
    <t>Directora</t>
  </si>
  <si>
    <t xml:space="preserve">LIBRO BANCO </t>
  </si>
  <si>
    <t>CUENTA N°240-01850-9</t>
  </si>
  <si>
    <t xml:space="preserve">COMISION BANCO CENTRAL 0.15% SEGÚN ESTADO BANCARIO </t>
  </si>
  <si>
    <t>WENDY T. JEREZ</t>
  </si>
  <si>
    <t xml:space="preserve">        Ramon Augusto Salazar</t>
  </si>
  <si>
    <t>DIRECCIÓN  DE CONTABILIDAD</t>
  </si>
  <si>
    <t>CUENTA N°240-016233-0</t>
  </si>
  <si>
    <t>BALANCE MES ANTERIOR</t>
  </si>
  <si>
    <t>CUENTA N°240-012319-0</t>
  </si>
  <si>
    <t>CUENTA N°010-246281-0</t>
  </si>
  <si>
    <t>CUENTA N°010-249316-2</t>
  </si>
  <si>
    <t>CUENTA N°240-013639-9</t>
  </si>
  <si>
    <t>010-239930-1</t>
  </si>
  <si>
    <t>COMISIONES BANCARIAS</t>
  </si>
  <si>
    <t>LIBRO BANCO</t>
  </si>
  <si>
    <t>CUENTA N°240-016550-0</t>
  </si>
  <si>
    <t>No. CK/TRANS.</t>
  </si>
  <si>
    <t>ROSANNI NOELIA MEDINA VALERIO</t>
  </si>
  <si>
    <t>ALEJANDRO ESCAÑO DE OLEO</t>
  </si>
  <si>
    <t>MARILENYS MESA BATISTA</t>
  </si>
  <si>
    <t>COLECTOR DE IMPUESTOS INTERNOS</t>
  </si>
  <si>
    <t>VIERKA CIPRIAN ROSARIO</t>
  </si>
  <si>
    <t>ESTEBAN JOSE MELLA GARCIA</t>
  </si>
  <si>
    <t>EILIN MARGARITA SANTIL MARTICH</t>
  </si>
  <si>
    <t>CAROLIN ALICIA GOMEZ ARIAS</t>
  </si>
  <si>
    <t>OFICINA DE COORDINACION PRESIDENCIAL</t>
  </si>
  <si>
    <t>CUENTA N°010-391680-6</t>
  </si>
  <si>
    <t xml:space="preserve">COMISION MANEJO DE CUENTA </t>
  </si>
  <si>
    <t>Wendy T. Jerez</t>
  </si>
  <si>
    <t>Nilson Daniel Moya Maceo</t>
  </si>
  <si>
    <t>Director</t>
  </si>
  <si>
    <t>DEL 01 AL 31 DE DICIEMBRE 2022</t>
  </si>
  <si>
    <t>DEVOLUC. RECURSOS ACTIV. NO SE REALIZO OFIC.#DETP 617-2022</t>
  </si>
  <si>
    <t>DEV SOBRANTE OFIC. DIGAR-433 TRANSP GASTABLE VIAT COMB PEAJE</t>
  </si>
  <si>
    <t>DEV.SOBRAN LOGISTICA CONCURSO OPO DOCENTE OFIC#DRH0002 REG12</t>
  </si>
  <si>
    <t>DEV. SOBRANTE COMB PEAJE OFIC#DME-542 RECUPE LIBRO TEXTO 2DO</t>
  </si>
  <si>
    <t>DEVOLUCION SOBRANTE ANTICIPOS 2022 REG.18 COTUI</t>
  </si>
  <si>
    <t>DEV. SOBRANTE ACTIVIDADES NO REALIZADAS REG.10</t>
  </si>
  <si>
    <t>DEV SOBRANTE VIAT COMB PEAJE ACT. 1.4POA2022 OFIC.DIGEDED 27</t>
  </si>
  <si>
    <t>DEV SOBRANTE VIAT COMB PEAJE ACT 2.7POA2022 OFIC.DIGEDED 773</t>
  </si>
  <si>
    <t>221206002450020121</t>
  </si>
  <si>
    <t>221214005190010264</t>
  </si>
  <si>
    <t>221214005420060429</t>
  </si>
  <si>
    <t>221215005190020139</t>
  </si>
  <si>
    <t>221221000920100180</t>
  </si>
  <si>
    <t>REC. NO. 17345335</t>
  </si>
  <si>
    <t>221229005190010166</t>
  </si>
  <si>
    <t>221227005190020276</t>
  </si>
  <si>
    <t>221227005190020273</t>
  </si>
  <si>
    <t>221227005190020270</t>
  </si>
  <si>
    <t>221227005190020267</t>
  </si>
  <si>
    <t>221228001690040316</t>
  </si>
  <si>
    <t>221227005330010337</t>
  </si>
  <si>
    <t>12/15/2022</t>
  </si>
  <si>
    <t>12/26/2022</t>
  </si>
  <si>
    <t xml:space="preserve">DEV SOBRANTE VIAT COMB PEAJE ACT. </t>
  </si>
  <si>
    <t>BALANCE AL 31/12/2022</t>
  </si>
  <si>
    <t>31/11/2022</t>
  </si>
  <si>
    <t>DEV. SOBRANTE VIATIC,TRANSP,COMB.PEAJE OFIC.#DEGD#0465-2022</t>
  </si>
  <si>
    <t>DEV SOBRANTE PEAJE, TRANSP. PLAN SEGUIMIENTO SEDE, REGIONAl</t>
  </si>
  <si>
    <t>DEV. SOBRANTE VIATICO TRANSP PEAJE COMB OFIC#DEGD-0473-2022</t>
  </si>
  <si>
    <t>DEVOLUC SOBRANTE PEAJE TRANSPORTE VIATI OFIC.#DEGD-0476-2022</t>
  </si>
  <si>
    <t>DEV. REC. TRANSF. NO ASISTIERON A TALLER OFIC.#DGEA-405-2022</t>
  </si>
  <si>
    <t>DEVOLUC. SOBRANTE ANTICIPO 2022 VARIAS ACTIV OFIC.#112 NAGUA</t>
  </si>
  <si>
    <t>DEV. REC. SOBRANTE TRANSP. REG 05 PROG. FORTALECER FORMADORE</t>
  </si>
  <si>
    <t>DEV SOBRAN VAITICO SUSTEN. TRANSP. PEAJE OFIC#DEGD-0478-2022</t>
  </si>
  <si>
    <t>DEVOLUC SOBRANTE  ANTICIPO TRANSF DOP-187-2022  REG.18 NEYBA</t>
  </si>
  <si>
    <t>DEV. VIATICOS SRA. ALEXANDRA MORA OFIC#DACE-645-2022 NO ACT.</t>
  </si>
  <si>
    <t>DEV. REC. SOBRANTE COMB PEAJE REC LIBROS OFIC.#DME 525-2022</t>
  </si>
  <si>
    <t>DEV VIAT COMB PEAJE TRANSP OFIC#DGEI-290 TECN NO ASISTI ACTI</t>
  </si>
  <si>
    <t>DEV VIAT COMB PEAJE TRANSP OFIC#DGEI-289 TECN NO ASISTI ACTI</t>
  </si>
  <si>
    <t>DEV. SOBRANTES DIFERENTES TALLERES REG. 15 SANTO DOMINGO III</t>
  </si>
  <si>
    <t>DEV. RECU VIAT SUSTENTACION TRANSP PEAJE OFIC#DEGD-0485/2022</t>
  </si>
  <si>
    <t>DEVOLUCION FONDO TRANSFERIDO FUERA DE FECHA OFIC#DOP563-2022</t>
  </si>
  <si>
    <t>DEVOL.RECUSO SOBRANTE DE TRANSFERENCIA DEGD-0324-2022 REG 02</t>
  </si>
  <si>
    <t>DEVOL. SOBRANTE DE ANTICIPO 2022 REG. 02 SAN JUAN</t>
  </si>
  <si>
    <t>DEVOL. SOBRANTE ANTICIPO VARIAS ACTI  2022 REG. 02 SAN JUAN</t>
  </si>
  <si>
    <t>DEV. RECURSOS LIQUIDACION VARIA TRANSFERENCIA OFI#114 REG.14</t>
  </si>
  <si>
    <t>DEV. SOBRANTE ACTIVIDADES NO REALIZADAS REG. 05 SAN PEDRO</t>
  </si>
  <si>
    <t>DEVOL SOBRANTE  ANTICIPO VARIAS TRANSFERENCIA REG.18 NEYBA</t>
  </si>
  <si>
    <t>DEV. FONDO ACT. REALIZADA TALLER NO EJECUTA REG.07 OFIC#408</t>
  </si>
  <si>
    <t>DEVOLUCION RECURSOS SOBRANTE  ANTIC 2022 REG. 05 SAN PEDRO</t>
  </si>
  <si>
    <t>DEV VIAT AL SRA.MARY CRUZ NO FUE AL TALLER OFIC#PJEE447-2022</t>
  </si>
  <si>
    <t>DEVOLUCION SOBRANTE ANTICIPO 2022  VARIAS TRANSFEREN REG 13</t>
  </si>
  <si>
    <t>DEVOLUCION RECURSOS SOBRANTE  ANTICIPO 2022 REG. 06 LA VEGA</t>
  </si>
  <si>
    <t>DEVOLUC SOBRANTE DE VARIAS TRANSFERENCIA REG. 17 MONTE PLATA</t>
  </si>
  <si>
    <t>DEVOLUCION SOBRANTE  ANTICIPO VARIAS TRANSFERENCIA REG.10</t>
  </si>
  <si>
    <t>DEVOLUCION SOBRANTE ANTICIPO 2022 OFIC.#DRH-00028 REG.12</t>
  </si>
  <si>
    <t>DEVOL. FONDO DE ANTICIPO SOBRANTE 2022 REG.04 OFIC.# DRE04SC</t>
  </si>
  <si>
    <t>DEVOLUCION SOBRANTE ANTICIPO 2022 REG.03 OFIC. # REA-311-22</t>
  </si>
  <si>
    <t>DEVOL. RECURSO SOBRANTE ANTICIPO VARIAS TRANSFERENCIA REG.11</t>
  </si>
  <si>
    <t>DEV. SOBRANTE DIFERENTES TALLERES REG. 15 SANTO DOMINGO III</t>
  </si>
  <si>
    <t>DEVOL SOBRANTE VARIOS TALLERES REALIZADOS OFIC#DREB-2022-647</t>
  </si>
  <si>
    <t>DEVOLUCION SOBRANTE ANTICIPO 2022 REG.09 MAO</t>
  </si>
  <si>
    <t>DEVOLUCION SOBRANTE VARIAS ACTIVIDADES REG. 08 SANTIAGO</t>
  </si>
  <si>
    <t xml:space="preserve">DEVOLUCION FONDO </t>
  </si>
  <si>
    <t>12/27/2022</t>
  </si>
  <si>
    <t>12/24/2022</t>
  </si>
  <si>
    <t>12/23/2022</t>
  </si>
  <si>
    <t>ANULADO</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</si>
  <si>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</si>
  <si>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</si>
  <si>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</si>
  <si>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</si>
  <si>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</si>
  <si>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</si>
  <si>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</si>
  <si>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</si>
  <si>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</si>
  <si>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</si>
  <si>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</si>
  <si>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</si>
  <si>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</si>
  <si>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</si>
  <si>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</si>
  <si>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</si>
  <si>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</si>
  <si>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</si>
  <si>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</si>
  <si>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</si>
  <si>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</si>
  <si>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</si>
  <si>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</si>
  <si>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</si>
  <si>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</si>
  <si>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</si>
  <si>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</si>
  <si>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</si>
  <si>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</si>
  <si>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</si>
  <si>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</si>
  <si>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</si>
  <si>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</si>
  <si>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</si>
  <si>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</si>
  <si>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</si>
  <si>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</si>
  <si>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</si>
  <si>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</si>
  <si>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</si>
  <si>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</si>
  <si>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</si>
  <si>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</si>
  <si>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</si>
  <si>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</si>
  <si>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</si>
  <si>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</si>
  <si>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</si>
  <si>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</si>
  <si>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</si>
  <si>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</si>
  <si>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</si>
  <si>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</si>
  <si>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</si>
  <si>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</si>
  <si>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</si>
  <si>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</si>
  <si>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</si>
  <si>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</si>
  <si>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</si>
  <si>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</si>
  <si>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</si>
  <si>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</si>
  <si>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</si>
  <si>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</si>
  <si>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</si>
  <si>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</si>
  <si>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</si>
  <si>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</si>
  <si>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</si>
  <si>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</si>
  <si>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</si>
  <si>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PAGO VIATICOS, PEAJE,  TRANSPORTE Y COMBUSTIBLE AL PERSONAL TECNICO DE LA DIRECION GENERAL DE ORIENTACION Y PSICOLOGIA QUE ESTUVO EN DIFERENTES ACTIVIDADES EN LAS REGIONALES 18 DE NEYBA, 17 DE  MONTE PLATA Y 08 DE SANTIAGO, SEGUN OFICIO #448/2022.</t>
  </si>
  <si>
    <t>PAGO VIÁTICOS, COMBUSTIBLE Y PEAJE, AL PERSONAL QUE REALIZÓ LA VISITA A SANTIAGO DISTRITO 08-10, PARA PARTICIPAR DE LA APERTURA DEL AULA ESPECÍFICA PARA LA INCLUSIÓN EDUCATIVA. REQUERIDO POR LA DIRECCIÓN GENERAL DE EDUCACIÓN ESPECIAL; SEGÚN OFICIO DGEE N°427-2022.</t>
  </si>
  <si>
    <t>PAGO DE PASAJES Y VIATICOS A LAS 18 REGIONALES, PARA LA REALIZACIÓN DEL TALLER “APLICACIÓN DEL PLAN DE SEGUIMIENTO A LA SEDE, REGIONALES Y DISTRITOS EDUCATIVOS EN LA TRANSVERSALIZACIÓN CON ENFOQUE DE GENERO” DIRIGIDO AL PERSONAL TECNICO DE GENERO Y DISTRITAL. DICHA ACTIVIDAD SERA REALIZADA LOS DIAS 8,9,10,11,22,23,24,25,29 Y 30 DEL MES DE NOVIEMBRE 2022. SEGÚN OFICIO DEGD NO.324-2022.</t>
  </si>
  <si>
    <t>PAGO DE VIATICOS Y TRANSPORTE A LA DIRECCION GENERAL DE ORIENTACION Y PSICOLOGIA, PARA EL TALLER DE HERRAMIENTAS DEL PROGRAMA VALORA SER, EN LOS DISTRITOS 18-03 Y 18-05, LOS DIAS 17 Y 18 DE NOVIEMBRE DEL 2022, SEGUN OFICIO DOP#486/2022.</t>
  </si>
  <si>
    <t>PAGO DE VIATICOS Y TRANSPORTE DE LA DIRECCIÓN GENERAL DE CULTURA, POR LA ASISTENCIA A LA CONFERENCIA DE ANIMACIÓN LECTORA E INAUGURACIÓN DE PUNTOS DE LECTURA QUE SE REALIZARON EN GASPAR HERNANDEZ EL DIA 9 Y 10 DE NOVIEMBRE DEL 2022, SEGÚN OFICIO DGC-320-2022.</t>
  </si>
  <si>
    <t>PAGO DE VIATICOS DE LA DIRECCION GENERAL DE EDUCACION DE JOVENES Y ADULTOS, POR CONCEPTO DE PAGO DE CENA AL PERSONAL TECNICO, QUIENES PARTICIPARON EN ACOMPAÑAMIENTO A CENTROS NOCTURNOS DE EDUCACION SECUNDARIA, PREPARA DE JOVENES Y ADULTOS DE LAS REGIONALES SANTO DOMINGO Y DISTRITO NACIONAL PARA EL INICIO DEL AÑO ESCOLAR 2022-2023, REALIZADOS EN EL MES DE SEPTIEMBRE Y OCTUBRE DEL 2022, SEGÚN OFICIO DGEA-282-2022</t>
  </si>
  <si>
    <t>PAGO DE VIATICOS Y TRANSPORTE, AL PERSONAL DOCENTE NACIONALES DE LA DIRECCION GENERAL DE EDUCACION DE JOVENES Y ADULTOS, POR PARTICIPACION EN EL ENCUENTRO CON DIRECTORES DE CENTROS DE BASICA DE JOVENES Y ADULTOS Y TECNICOS REGIONALES Y DISTRITALES, REGIONAL DE COTUI, DICHA ACTIVIDAD FUE REALIZADA EN FECHA 3 DE NOVIEMBRE DEL 2022, SEGUN OFICIO DGEA#335/2022.</t>
  </si>
  <si>
    <t>PAGO DE VIATICOS, REUNIONES-ENCUENTROS DE COORDINACION, SOCIALIZACION Y SENSIBLIZACION CON LA COMUNIDAD EDUCATIVA EN GENERAL PARA LA EJECUCION DEL PROGRAMA NACIONAL DE INDUCCION A DOCENTES DE NUEVO INGRESO 2022-2023, REALIZADAS LOS DIAS MIERCOLES 05, JUEVES 06 Y MARTES 11 DE OCTUBRE 2022, SEGUN OFIC.#VACD-246/2022.</t>
  </si>
  <si>
    <t>PAGO PARA CUBRIR GASTOS DE VIATICOS Y PEAJES AL PERSONAL DE LA DIRECCION DE EQUIDAD DE GENERO Y DESARROLLO PARA EL SEGUNDO ENCUENTRO DEL TALLER "PREVENCION DE VIOLENCIA", PARA JOVENES Y ADULTOS DEL PROGRAMA PREPARA, DICHA ACTIVIDAD FUE REALIZADA EN EL DISTRITO 05-10 GUAYMATE, EL DIA 4 DE JULIO DEL AÑO 2022, SEGUN OFICIO #DEGD 375/2022.</t>
  </si>
  <si>
    <t>PAGO DE VIATICOS AL PERSONAL DEL VICEMINISTERIO DE SUPERVISION, EVALUACION Y CONTROL DE LA CALIDAD EDUCATIVA, REPRESENTACION EN EL LANZAMIENTO DE LA 2DA FERIA DE BUENAS PRACTICAS DE EXTENSION Y CULTURA UNIVERSITARIA REGION NORTE 2022, REALIZADA POR EL MINISTERIO DE EDUCACION SUPERIOR, CIENCIA Y TECNOLOGIA (MESCYT) EL 18/10/2022, SEGUN OFICIO #533/2022.</t>
  </si>
  <si>
    <t>PAGO DE VIATICOS AL PERSONAL DEL VICEMINISTERIO DE SUPERVISIÓN, EVALUACIÓN Y CONTROL DE LA CALIDAD EDUCATIVA, CORRESPONDIENTE A LA VISITA A LA REGIONAL (06) LA VEGA Y EL DISTRITO (06-07) GASPAR HERNANDEZ PARA EL NUEVO NOMBRAMIENTO DE SU DIRECTOR DISTRITAL, REALIZADO EL JUEVES 3 DE NOVIEMBRE DEL 2022, SEGÚN OFICIO OSEC-532-2022.</t>
  </si>
  <si>
    <t>PAGO DE VIATICOS, AL PERSONAL DE LA DIRECCION GENERAL DE EDUCACION ESPECIAL, PARA ACOMPAÑAR A LOS DOCENTES DE GESTION DE LOS CENTROS EN LA IMPLEMENTACION DE ESTRATEGIAS DE APOYO A LA ESCOLARIZACION DE ESTUDIANTES DE NIVEL INICIAL Y PRIMARIO CON (TEA), SEGUN OFIC.#DGEE-447/2022.</t>
  </si>
  <si>
    <t>PAGO VIÁTICOS, AL PERSONAL QUE REALIZÓ LA VISITA A SAN FRANCISCO DE MACORÍS, POR EL ACTO DEL 40 ANIVERSARIO DE LA FUNDACIÓN DE LA ESCUELA DE EDUCACIÓN ESPECIAL LARPE. SOLICITADO POR LA DIRECCIÓN GENERAL DE EDUCACIÓN ESPECIAL; SEGÚN OFICIO DGEE N°446-2022.</t>
  </si>
  <si>
    <t>PAGO VIÁTICOS Y PEAJE, AL SR. FRANCIS MARTE, EL CUAL ESTUVO EN EL SEGUIMIENTO A LAS INSTITUCIONES EDUCATIVAS PRIVADAS REGISTRADAS EN EL PROGRAMA DE ATENCIÓN A LA SOBREPOBLACIÓN ESCOLAR (PASE), EN EL DISTRITO EDUCATIVO 01-01. SOLICITADO POR LA DIRECCIÓN DE ACREDITACIÓN DE CENTROS EDUCATIVOS; SEGÚN OFICIO DACE N°629-2022.</t>
  </si>
  <si>
    <t>PAGO DE VIÁTICOS AL PERSONAL DE LA DIRECCIÓN GENERAL DE EDUCACIÓN ESPECIAL POR LAS VISITAS DE ACOMPAÑAMIENTO A LOS CAD Y TEDEE-AD PARA SOCIALIZAR LA RUTA DE ATENCIÓN A ESTUDIANTES CON SITUACIÓN DE DISCAPACIDAD QUE INVOLUCRAN A LOS TÉCNICOS A NIVEL REGIONAL Y DISTRITAL DE EDUCACIÓN ESPECIAL, OFICIO N°DGEE-433/2022.</t>
  </si>
  <si>
    <t>PAGO POR VIATICOS A LA DIRECCIÓN GENERAL DE EDUCACIÓN SECUNDARIA CORRESPONDIENTE A LA VISITA REALIZADA EL DIA 26 DE OCTUBRE DEL 2022, AL LICEO UNION PANAMERICA Y EL INSTITUTO TECNOLOGICO UNION PANAMERICANA DEL DISTRITO 15-03 PARA RESOLVER SITUACION DE CONFLICTO POR CIERRE DE CAFETERIA, SEGÚN OFICIO DGES-410-2022.</t>
  </si>
  <si>
    <t>PAGO DE VIÁTICOS PARA UN PERSONAL DE LA UNIDAD DE COORDINACIÓN PARA IMPLEMENTACIÓN DEL PROGRAMA DE APRENDIZAJE DEL IDIOMA INGLÉS, POR HABER PARTICIPADO EN LA ACTIVIDAD (LAS EVALUACIONES  DE LOS DOCENTES DEL PROGRAMA DE INGLÉS), REALIZADO EN LA UNIVERSIDAD DE BARAHONA (UCATEBA) EL DIA 23 DE JUNIO 2022, OFIC.UCIPAI-011/2022.</t>
  </si>
  <si>
    <t>TRANSFERENCIA DE RECURSOS PARA GASTOS DE TRANSPORTE, AL PERSONAL DOCENTE Y DIRECTIVO DE LAS ESCUELAS LABORALES, QUIENES PARTICIPARON EN EL "TALLER SOBRE EL DESARROLLO CURRICULAR EN EDUCACIÓN LABORAL". SOLICITADO POR LA DIRECCIÓN GENERAL DE EDUCACIÓN DE JÓVENES Y ADULTOS; SEGÚN OFICIO DGEA N°207-2022.</t>
  </si>
  <si>
    <t>VIÁTICOS, COMBUSTIBLE, PEAJE Y TRANSPORTE, PARA TÉCNICOS NACIONALES, REGIONALES Y DISTRITALES DEL NIVEL INICIAL; QUIENES REALIZARON LA ACTIVIDAD "MONITOREAR Y DAR SEGUIMIENTO A LAS AULAS DEL NIVEL INICIAL". LA MISMA SE LLEVÓ A CABO DEL 26 DE SEPTIEMBRE AL 28 DE OCTUBRE 2022; SOLICITADO POR LA DIRECCIÓN GENERAL DE EDUCACIÓN INICIAL, SEGÚN OFICIO DGEI N°238-2022.</t>
  </si>
  <si>
    <t>PAGO VIATICOS, TRANSPORTE, PEAJE Y TRANSPORTE PARA CUBRIR LOS GASTOS DE LA ACTIVIDAD "PRODUCTO 58, ACTIVIDAD 04: TALLERES DE SOCIALIZACION POR EJE, DIRIGIDO A TECNICOS REGIONALES, DISTRITALES PARA LA ORIENTACION SOBRE LA GUIA DE PARTICIPACION DE LAS FAMILIAS EN LOS CENTROS EDUCATIVOS". SE REALIZO EN FECHAS DEL 26 AL 29/10/2022 REGIONAL 06-00 LA VEGA, 03 AL 06/10/2022 REGIONAL12-00 HIGUEY DEL 10 AL 13/10/2022 REGIONAL 11-00 PUERTO PLATA, SEGUN OFICIO #316/2022.</t>
  </si>
  <si>
    <t>PAGO DE VIATICOS Y TRANSPORTE AL VICEMINISTERIO DE SERVICIOS TECNICOS Y PEDAGOGICOS, DIRECCION GENERAL DE ORIENTACION Y PSICOLOGIA, PARA EL PERSONAL QUE ESTARA EN "LA JORNADA DE IMPLEMENTACION DE DISCIPLINA POSITIVA Y AUTOREGULACION DE LAS EMOCIONES", QUE SE REALIZARA DEL 21 AL 25 DE NOVIEMBRE DEL 2022, EN 5 EJES REGIONALES: 01 BARAHONA, 05 SAN PEDRO DE MACORIS, 06 LA VEGA, 11 PUERTO PLATA Y 15 SANTO DOMINGO III, SEGUN OFICIO DOP#466/2022.</t>
  </si>
  <si>
    <t>PAGO DE VIÁTICOS EN ZONA METROPOLITANA PARA LOS EMPLEADOS DE EVALUACIÓN DE LA CALIDAD QUE TRABAJARON EN 2DA CONVOCATORIA DEL 3ER CICLO DE PRUEBA NACIONALES EDUCACIÓN BÁSICA DE ADULTOS Y MODALIDAD GENERAL, TÉCNICOS PROFESIONAL Y ARTES, DEL 05 DE AGOSTO AL 23 DE SEPTIEMBRE 2022, OFICIO N°DPN-346-2022.</t>
  </si>
  <si>
    <t>VIÁTICOS Y TRANSPORTE, PARA EL PERSONAL QUE TRABAJÓ EN LA VALIDACIÓN DE LOS ESTUDIANTES ASIGNADOS A LAS INSTITUCIONES EDUCATIVAS PRIVADAS PARTICIPANTES EN EL PROGRAMA DE ATENCIÓN A LA SOBREPOBLACIÓN ESCOLAR 2022-2023 (PASE); LLEVADO A CABO DEL 31 DE OCTUBRE AL 04 DE NOVIEMBRE DEL AÑO EN CURSO, EN LA REGIONAL DE EDUCACIÓN 15 DE SANTO DOMINGO. SOLICITADO POR LA DIRECCIÓN DE ACREDITACIÓN DE CENTROS EDUCATIVOS, SEGÚN OFICIO DACE N°577-2022.</t>
  </si>
  <si>
    <t>VIÁTICOS, COMBUSTIBLE Y PEAJE, PARA LOS SUPERVISORES GENERALES Y CHOFERES DE LA 3ERA. CONVOCATORIA DE PRUEBAS NACIONALES MODALIDAD GENERAL, TÉCNICO PROFESIONAL Y ARTES. SOLICITADO POR LA DIRECCIÓN GENERAL DE PRUEBAS NACIONALES. SEGÚN OFICIO DPN N°410-2022.</t>
  </si>
  <si>
    <t>PAGO DE VIATICOS, AL PERSONAL DEL VICEMINISTERIO DE SUPERVISION, EVALUACION Y CONTROL DE LA CALIDAD EDUCATIVA, POR INSTRUCCIONES DEL MINISTERIO DE EDUCACION REALIZARON LA VISITA A LA REGIONAL (06) LA VEGA Y EL DISTRITO (06-06) MOCA, PARA SOSTENER UNA REUNION CON LOS DIRIGENTES DE LA ADP-LA DIRECTORA REGIONAL Y LA DIRECTORA DISTRITAL, PARA TRATAR ALGUNOS TEMAS, EN FECHA MARTES 22 NOVIEMBRE 2022, SEGUN OFIC.#MINERD/OSEC-550/2022.</t>
  </si>
  <si>
    <t>PAGO VIÁTICOS Y TRANSPORTE, AL PERSONAL QUE PARTICIPARÁ EN LA VALIDACIÓN DE LOS (23) ESTUDIANTES ASIGNADOS A LAS INSTITUCIONES EDUCATIVAS PRIVADAS PARTICIPANTES EN EL PROGRAMA DE ATENCIÓN A LA SOBREPOBLACIÓN ESCOLAR 2022-2023 (PASE); LA CUAL SE LLEVARÁ A CABO DEL 07 AL 11 DE NOVIEMBRE DEL AÑO EN CURSO, EN LAS REGIONALES DE EDUCACIÓN: 04, 05, 08, 12 Y 15. SOLICITADO POR LA DIRECCIÓN DE ACREDITACIÓN DE CENTROS EDUCATIVOS, SEGÚN OFICIO DACE-617-2022.</t>
  </si>
  <si>
    <t>PAGO DE VIATICOS A LAS REGIONALES, DISTRITOS Y ZONA METROPOLITANA PARA LOS CHOFERES QUE PARTICIPARAN TRANSPORTANDO A LOS TECNICOS NACIONALES DE LA 3ra. CONVOCATORIA DE PRUEBAS NACIONALES MODALIDAD GENERAL, TECNICOS PROFESIONAL Y ARTES, SOLICITADO POR LA DIRECCION DE EVALUACION DE LA CALIDAD, SEGUN OFICIO # 409/2022.</t>
  </si>
  <si>
    <t>PAGO DE VIATICO A REGIONALES, DISTRITALES Y VIATICOS EN ZONA METROPOLITANA, PARA LOS MILITARES QUE PARTICIPAN EN LA CUSTODIA DE LOS CAMIONES QUE TRANSPORTAN LAS PRUEBAS NACIONALES DE LA 3ra.CONVOCATORIA, MODALIDAD GENERAL, TECNICO PROFESIONAL Y ARTES, SEGUN OFIC.#DPN-414/2022.</t>
  </si>
  <si>
    <t>PAG00373398</t>
  </si>
  <si>
    <t>PAG00373981</t>
  </si>
  <si>
    <t>PAG00373457</t>
  </si>
  <si>
    <t>PAG00373725</t>
  </si>
  <si>
    <t>PAG00374000</t>
  </si>
  <si>
    <t>PAG00374526</t>
  </si>
  <si>
    <t>PAG00374469</t>
  </si>
  <si>
    <t>PAG00373567</t>
  </si>
  <si>
    <t>PAG00374568</t>
  </si>
  <si>
    <t>PAG00374431</t>
  </si>
  <si>
    <t>PAG00374512</t>
  </si>
  <si>
    <t>PAG00374643</t>
  </si>
  <si>
    <t>PAG00374655</t>
  </si>
  <si>
    <t>PAG00374465</t>
  </si>
  <si>
    <t>PAG00374495</t>
  </si>
  <si>
    <t>PAG00374843</t>
  </si>
  <si>
    <t>PAG00375029</t>
  </si>
  <si>
    <t>PAG00371743</t>
  </si>
  <si>
    <t>PAG00373055</t>
  </si>
  <si>
    <t>PAG00372904</t>
  </si>
  <si>
    <t>PAG00373477</t>
  </si>
  <si>
    <t>PAG00373085</t>
  </si>
  <si>
    <t>PAG00373945</t>
  </si>
  <si>
    <t>PAG00375665</t>
  </si>
  <si>
    <t>PAG00375147</t>
  </si>
  <si>
    <t>PAG00373568</t>
  </si>
  <si>
    <t>PAG00375140</t>
  </si>
  <si>
    <t>PAG00374894</t>
  </si>
  <si>
    <t>COMISION POR CHQUE DEVUELTO</t>
  </si>
  <si>
    <t>COMISION POR CHEQUES CERTIFICADOS</t>
  </si>
  <si>
    <t>DEL 01 AL 31 DE DICIEMBRE  2022</t>
  </si>
  <si>
    <t>DEL 01 AL 31 DE DICIMBRE  2022</t>
  </si>
  <si>
    <t>DC: 0596-2022 PENSION ALIMENTICIA NOVIEMBRE 2022</t>
  </si>
  <si>
    <t>DC: 0596-2022 PENSION ALIMENTICIA DICIEMBRE 2022</t>
  </si>
  <si>
    <t>PAGO DE PENSIÓN ALIMENTICIA NOVIEMBRE 2022 DRH-00137-22, A FAVOR DE LAS PERSONAS CITADAS EN EL ANEXO, EL CUAL CONSTA DE UN LISTADO DE 196 BENEFICIARIO PARA PAGO ELECTRONICO RD$1,246,666.00</t>
  </si>
  <si>
    <t>12/16/2022</t>
  </si>
  <si>
    <t>2022 DRH-00137-22</t>
  </si>
  <si>
    <t xml:space="preserve">DC: 0596-2022 </t>
  </si>
  <si>
    <t>DEVOL. PEAJE FORMULAMI PLAN OPERAT ANUAL OFIC.#OPDE 750-2022</t>
  </si>
  <si>
    <t>DEVOL. VIATICOS ACTIVIDAD SUSPEDIDA OFIC. # DIE142-22</t>
  </si>
  <si>
    <t>DEVOL. REC SOBRANT VIATICO,TRANSP PEAJE,COMB. OFIC#DLCF-0503</t>
  </si>
  <si>
    <t>DEV. SOBRANTE CIERRE FONDO ROTATORIO TECNOLOGIA SRA AIDA LIS</t>
  </si>
  <si>
    <t>DEV. REC DISMINUCION FONDO ROTATORIO TECNOLOGIA SRA AMAYLINE</t>
  </si>
  <si>
    <t>DEVOLUC. REC. SOBRANTE TRANSF. DGEP 384-2022 REG. 09 MAO</t>
  </si>
  <si>
    <t>DEVOLUCION FONDO TALLERES NO EJECUTADO OFIC.#409 REG.07</t>
  </si>
  <si>
    <t>DEVOLU SOBRANTE JORNADA SOCIALIZACION OFIC.#DRH-00029 REG.12</t>
  </si>
  <si>
    <t>DEVO RECURSOS SOBRANTE ANTICIPO TRANSF VDP-1460-2022  REG.18</t>
  </si>
  <si>
    <t>DEVOL. FONDO TRANS. ACTIVIDAD NO REALIZADA OFIC. REA-310-22</t>
  </si>
  <si>
    <t>DEV. SOBRANTE VARIOS TALLERES OFIC.# DREB-2022-647 REG. 01</t>
  </si>
  <si>
    <t>DEV. RECURSO ACTIVIDAD NO EJECUTADA JORNADA SOCIALIZA REG.11</t>
  </si>
  <si>
    <t>DEVOLUC. SOBRANTE VARIAS ACTIVIDADES OFIC.#112  REG. NAGUA</t>
  </si>
  <si>
    <t>DEVOLUCION SOBRANTE DIFERENTES TALLERES REG.16 COTUI</t>
  </si>
  <si>
    <t>DEVOLUC. SOBRANTE TRANSF OFIC.#VDP-1460-2022 REG.08 SANTIAGO</t>
  </si>
  <si>
    <t>DEV. SOBRANTE FONDO ESPECIAL DIRECCION TECNOLOGIA SEDE</t>
  </si>
  <si>
    <t>DEVOLU RECURSOS NO UTILIZADOS REG.10 OFIC.#DRE10-ADM 005/22</t>
  </si>
  <si>
    <t>DEV RECURSOS SIN USO TRANSF DIGAR-420-2022 REG17 MONTE PLATA</t>
  </si>
  <si>
    <t>DEVOL. FONDO ACT JORNADA SOCIALIZACION OFIC.# DRE04SC REG.4</t>
  </si>
  <si>
    <t>DEVOL. SOBRANTE OFIC.#DRH-00032 TALLER PLANIFICACION  REG.12</t>
  </si>
  <si>
    <t>DEVOLUCIONES Y SOBRANTES</t>
  </si>
  <si>
    <t>12/28/2022</t>
  </si>
  <si>
    <t>DINNA JACQUELIN DIONICIO MARTINEZ</t>
  </si>
  <si>
    <t>NATSUMI LAGARES BATISTA</t>
  </si>
  <si>
    <t>AMINMARIALEX PEÑA SMITH DE RAMOS</t>
  </si>
  <si>
    <t>KENIA  TAMARAH FERNANDEZ MENDEZ</t>
  </si>
  <si>
    <t>GERALDINE SEPTIMO MARTINEZ</t>
  </si>
  <si>
    <t>LEONIDAS FIGUEROA</t>
  </si>
  <si>
    <t>CLARIZA ALTAGRACIA VILLAR PUJOLS</t>
  </si>
  <si>
    <t>ELSA  ESCALIZ RODRÍGUEZ FERRERAS</t>
  </si>
  <si>
    <t>YOLAIMA MARIEL DEL ROSARIO CRUZ</t>
  </si>
  <si>
    <t>YASMIN MENDOZA LUCIANO</t>
  </si>
  <si>
    <t>ASOCIACION MISIONERA RADIAL LA BATALLA DE LA FE INC</t>
  </si>
  <si>
    <t>MARTHA LESBIOLITA ESCAÑO PEÑA</t>
  </si>
  <si>
    <t>ANGELA  MARIA  BRINZ GARCIA</t>
  </si>
  <si>
    <t>ANUNCIADA GARCIA MONTERO</t>
  </si>
  <si>
    <t>PEDRO MANUEL DE LEON BENZANT</t>
  </si>
  <si>
    <t>BRONNY DURANT NATERA</t>
  </si>
  <si>
    <t>ALEXANDRA NUÑEZ NOLASCO</t>
  </si>
  <si>
    <t>OLGA MARGARITA S. ESPAILLAT BENCOSME</t>
  </si>
  <si>
    <t>SEBASTIANA JAVIER HERNANDEZ</t>
  </si>
  <si>
    <t>ANA JULIA SURIEL SANCHEZ</t>
  </si>
  <si>
    <t>EDUARDO  HIDALGO ABREU</t>
  </si>
  <si>
    <t>JAIME ERNESTO TOLENTINO</t>
  </si>
  <si>
    <t>RICARDO FUENTES VASQUEZ</t>
  </si>
  <si>
    <t>ETANISLAO CASTILLO REYNOSO</t>
  </si>
  <si>
    <t>ESTEBAN TIBURCIO GOMEZ</t>
  </si>
  <si>
    <t>EDITRUDIS  BELTRAN CRISOSTOMO</t>
  </si>
  <si>
    <t>PEDRO JOSE AGUERO DIAZ</t>
  </si>
  <si>
    <t>JOSE AMABLE DURÁN TINEO</t>
  </si>
  <si>
    <t>ELOINA DEL PILAR CONSTANZO CONSTANZO</t>
  </si>
  <si>
    <t>NAYROBY DECIRE ABREU GONZALEZ</t>
  </si>
  <si>
    <t>JUAN CARLOS MIGUEL CUEVAS UREÑA</t>
  </si>
  <si>
    <t>PAGO DE VIÁTICOS Y COMBUSTIBLE AL PERSONAL DE PATRIMONIO Y CONTROL DE ACTIVOS FIJOS QUE PARTICIPARON EN LA JORNADA DE INVENTARIO DE ACTIVOS FIJOS A NIVEL NACIONAL REGIONALES Y SUS DISTRITOS EDUCATIVOS; 04-00 SAN CRISTÓBAL Y 03-00 AZUA, QUE SE REALIZÓ EL 30 DE MAYO HASTA EL 03 DE JUNIO DEL 2022, OFICIO N°DPCAF-358-2022</t>
  </si>
  <si>
    <t>PAGO DE VIATICOS Y PEAJE AL PERSONAL TECNICO DEL VICEMINISTERIO DE PLANIFICACION Y DESARROLLO EDUCATIVO,  QUE SE DESPLAZARA A LAS REGIONALES 05, 08, 10 Y 15 A REALIZARSE DEL 08 AL 25 DE NOVIEMBRE DE 2022, EL TALLER "LINEAMIENTOS PARA LA FORMULACION DEL PLAN OPERATIVO ANUAL 2023 DE CENTROS, EDUCATIVOS, SEGUN OFICIO OPDE # 678/2022.</t>
  </si>
  <si>
    <t>PAGO PARA CUBRIR GASTOS DE VIATICOS AL PERSONAL DE LA DIRECCION GENERAL DE TECNOLOGIA DE LA INFORMACION Y LA COMUNICACION, QUE ESTARA PARTICIPANDO EN LAS RUTAS PARA LA SUPERVISION E INSTALACION DE EQUIPAMIENTO TECNOLOGICO DE LOS CENTROS EDUCATIVOS, DICHA ACTIVIDAD SE REALIZARA EN LA FECHA DESDE EL 28 DE NOVIEMBRE HASTA EL 16 DE DICIEMBRE DEL AÑO 2022, SEGUN OFICIO #DGTIC 667/2022.</t>
  </si>
  <si>
    <t>PAGO DE VIATICOS AL PERSONAL DEL DEPARTAMENTO DE TRANSPORTACIÓN QUE ESTUVO PARTICIPANDO EN LA AUDITORIA DE VEHICULOS DE LAS REGIONALES DEL MINERD, REALIZADAS DESDE EL 02 AL 04 Y DEL 7 AL 8 DE NOVIEMBRE 2022.SEGÚN OFICIO DT 1655-2022.</t>
  </si>
  <si>
    <t>PAGO DE VIATICOS AL PERSONAL DE LA DIRECCIÓN DE POLICIA ESCOLAR, QUE LLEVARA A CABO LAS EVALUACIONES Y CAPACITACIONES AL PERSONAL DE AUXILIARES DE NUEVO INGRESO, EN DIVERSAS REGIONALES A NIVEL NACIONAL Y QUE PERTENECERAN A ESTA DIRECCION A PARTIR DEL PROXIMO MES DE ENERO. JORNADA QUE SE LLEVARA A CABO DURANTE LOS DIAS 24,25,29, 30 DE NOVIEMBRE DEL 2022, ASI COMO 1,2,6,7,8,9,13,14,15,16,20 Y 21 DE DICIEMBRE 2022. SEGÚN OFICIO DPE.NO.1300-2022.</t>
  </si>
  <si>
    <t>PAGO DE VIÁTICOS AL PERSONAL DE LA OFICINA DE GESTIÓN INMOBILIARIA QUE ESTUVO EN EL LEVANTAMIENTO DE TERRENOS EN EL INTERIOR DEL PAÍS REALIZADO DURANTE EL MES DE NOVIEMBRE 2022, OFICIO N°OGI 642-2022.</t>
  </si>
  <si>
    <t>PAGO DE VIATICOS DE LA DIRECCION DE FISCALIZACION Y CONTROL, CORRESPONDIENTE A LA FISCALIZACION ADMINISTRATIVA Y FINANCIERA QUE SE REALIZO EN LOS CENTROS EDUCATIVOS MAURICIO BAEZ, DEL DISTRITO 10-01 VILLA MELLA, DEL 17/10/2022 AL 21/10/2022, SEGÚN OFICIO DFC-0359-2022.</t>
  </si>
  <si>
    <t>VIÁTICOS Y PEAJE, AL PERSONAL QUE REALIZÓ EL LEVANTAMIENTO Y EJECUCIÓN DE MANTENIMIENTO DE LAS ÁREAS VERDES Y SUS ENTORNOS, PODA, DESYERBO Y ELIMINACIÓN DE ÁRBOLES EN VARIOS CENTROS EDUCATIVOS. SOLICITADO POR LA DIRECCIÓN GENERAL DE MANTENIMIENTO DE INFRAESTRUCTURA ESCOLAR. SEGÚN OFICIO DGMIE N°2316-2022.</t>
  </si>
  <si>
    <t>PAGO DE TRANSPORTE, MATERIAL GASTABLE, VIATICOS, COMBUSTIBLE Y PEAJE CORRESPONDIENTE AL PERSONAL Y LAS REGIONALES DE LA DIRECCION DE GESTION AMBIENTAL Y DE RIESGOS, PARA LA INDUCCION SOBRE EL CUIDADO DEL MEDIO AMBIENTE PARA LA SALUBRIDAD Y MITIGAR LOS EFECTOS DEL CAMBIO CLIMATICO, REALIZADO LOS DIAS 28 Y 30 DE NOVIEMBRE, 6, 7, 13 Y 14 DE DICIEMBRE DEL 2022, SEGÚN OFICIO DIGAR-420-2022. SUJETO A LIQUIDACION.</t>
  </si>
  <si>
    <t>PAGO DE VIÁTICOS, PASAJE Y PEAJE AL PERSONAL TÉCNICO DE VICEMINISTERIO DE PLANIFICACIÓN Y DESARROLLO EDUCATIVO QUE SE DESPLAZARA A REALIZAR LA SUPERVISIÓN Y VERIFICACIÓN DE LOS PROCESOS DE VALIDACIÓN DE LA CALIDAD DE LOS DATOS EN EL SIGERD, DEL 28 DE NOVIEMBRE AL 16 DE DICIEMBRE 2022, OFICIO N°DIAEP 048-2022.</t>
  </si>
  <si>
    <t>PAGO VIÁTICOS AL PERSONAL DEL DEPARTAMENTO DE EVENTOS, POR SU PARTICICPACIÓN EN EL LEVANTAMIENTO, SUPERVISIÓN DEL MONTAJE Y DESMONTAJE DE LA INAUGURACIÓN DE LA ESCUELA BÁSICA LA BARRANQUITA EN SANTIAGO, REALIZADA EL DIA 25 DE NOVIEMBRE DEL 2022, SEGÚN OFIC.EV-197/2022.</t>
  </si>
  <si>
    <t>PAGO VIÁTICOS AL PERSONAL DEL DEPARTAMENTO DE LA DIRECCIÓN DE GESTIÓN HUMANA, POR PARTICIPACIÓN EN EL LEVANTAMIENTO DEL PERSONAL DOCENTE Y ADMINISTRATIVO DE ESTE MINISTERIO, EN EL DISTRITO EDUCATIVO 06-02 CONSTANZA, PERTENCIENTE A LA REGIONAL 06 L VEGA, ACTIVIDAD REALIZADA EN FECHA 28 DE NOVIEMBRE AL 03 E DICIEMBRE 2022, OFIC.DRRHH-00359/2022.</t>
  </si>
  <si>
    <t>PAGO DE VIATICOS AL PERSONAL TECNICO DEL VICEMINISTERIO DE PLANIFICACIÓN Y DESARROLLO EDUCATIVO, QUE SE DESPLAZARA A LOS REGIONALES 05, 08, 10 Y 15 A REALIZAR EL TALLER DE LINEAMIENTOS PARA LA FORMULACION DEL PLAN OPERATIVO ANUAL 2023 DE CENTROS EDUCATIVOS DEL DIA 08 AL 25 DE NOVIEMBRE DEL 2022, SEGÚN OFICIO DPPP-0064-2022.</t>
  </si>
  <si>
    <t>PAGO VIÁTICOS Y PEAJE, AL PERSONAL QUE REALIZÓ LEVANTAMIENTO TOPOGRÁFICO, INSPECCIÓN Y EVALUACIÓN EN DIFERENTES CENTROS EDUCATIVOS. REQUERIDO POR LA DIRECCIÓN GENERAL DE MANTENIMIENTO DE INFRAESTRUCTURA ESCOLAR. SEGÚN OFICIO DGMIE N°2391-2022.</t>
  </si>
  <si>
    <t>PAGO DE VIATICOS POR LA REALIZACION DE LA "JORNADA DE INVENTARIO DE COCINAS INDUSTRIALES EN LA REGIONAL No.10 SANTO DOMINGO II ZONA ORIENTAL Y LA REGIONAL No.15 SANTO DOMINGO, LOS PAGO DE PEAJES SE REALIZARON VIA CAJA CHICA LOS DIAS 1 Y 2 DE NOVIEMBRE DEL 2022, COMO CONSTA EN EL CRONOGRAMA ANEXO, SOLICITADO POR EL DEPARTAMENTO DE PATRIMONIO Y CONTROL DE ACTIVOS FIJOS, SEGUN OFICIO # 380/2022.</t>
  </si>
  <si>
    <t>PAGO VIATICOS AL PERSONAL DE  LA OFICINA DE GESTION INMOBILIARIA PARA LEVANTAMIENTOS DE DE TERRENOS EN EL INTERIOR DEL PAIS REALIZADOS DURANTE EL MES DE SEPTIEMBRE/2022, DESTINADOS PARA DAR CUMPLIMIENTO A LAS METAS PAUTADAS DEL PROGRAMA NACIONAL DE EDIFICACIONES ESCOLARES, SEGUN OFICIO #573/2022.</t>
  </si>
  <si>
    <t>PAGO DE VIÁTICOS Y PEAJE AL PERSONAL DE APOYO DE LA DIRECCIÓN DE MANTENIMIENTO DE INFRAESTRUCTURA ESCOLAR QUE REALIZARON LEVANTAMIENTO, EVALUACIÓN Y SUPERVISIÓN A CENTROS EDUCATIVOS, OFICIO N°DGMIE-2498-2022.</t>
  </si>
  <si>
    <t>PAGO POR VIATICOS Y PEAJES A LA DIRECCION GENERAL DE MANTENIMIENTO DE INFRAESTRUCTURA ESCOLAR, PARA EL PERSONAL DE APOYO DE LA UNIDAD DE FISCALIZACION, DEL PROGRAMA UF-MINERD, SEGUN OFICIO DGMIE#2497/2022.</t>
  </si>
  <si>
    <t>PAGO PARA CUBRIR GASTOS DE VIATICOS AL PERSONAL DE LA OFICINA DE GESTION INMOBILIARIA, PARA LA ACTIVIDAD "COORDINACION DE LOS PROCESOS PARA LA ADQUISICION DE TERRENOS", SE REALIZARON LEVANTAMIENTOS TOPOGRAFICOS DE TERRENOS, CON EL OBJETIVO DE ELABORAR UN INFORME DE AGRIMENSOR PARA FINES LEGALES, EN EL INTERIOR DEL PAIS, DURANTE LOS DIAS 03, 04 Y 07 DE OCTUBRE DEL AÑO 2022, SEGUN OFICIO #OGI 645/2022.</t>
  </si>
  <si>
    <t>PAGO DE VIATICOS, POR TRABAJOS REALIZADOS EN EL LEVANTAMIENTO DE NECESIDADES DOCENTES EN LA REGIONAL 02-SAN JUAN, CORRESPONDIENTE A LOS DIAS 22 Y 23 DE NOVIEMBRE 2022, SEGUN OFIC.#DRRHH-00360/2022.</t>
  </si>
  <si>
    <t>PAGO DE VIATICOS A LA DIRECCION GENERAL DE GESTION ADMINISTRATIVO, POR VISITA Y SUPERVISION DE LOCALES CON PROPUESTAS DE VENTAS PARA CENTROS EDUCATIVOS EN EL DISTRITO 12-01 HIGUEY, EN FECHA 06 DE DICIEMBRE DEL 2022, SEGUN OFICIO DGA#4135/2022.</t>
  </si>
  <si>
    <t>PAGO DE VIATICOS, COMBUSTIBLE Y PEAJE, PARA EJECUTAR FISCALIZACIONES DE CUMPLIMIENTO ADMINISTRATIVO-FINANCIERO A LA REGIONAL 02 SAN JUAN DE LA MAGUANA Y SUS DISTRITOS EDUCATIVOS, CONSISTENTE EN LA REVISION DE LAS OPERACIONES FINANCIERAS ORIGINADAS POR LA ASIGNACION DE RECURSOS TRANSFERIDOD POR EL MINERD, VIA LA DIRECCION DE GESTION Y DESCENTRALIZACION EDUCATIVA, SUBVENCIONES VIA LA DIRECCION GENERAL DE EDUCACION TECNICO PROFESIONAL (DGTP), DESDE EL 28 DE NOVIEMBRE AL 02 DE DICIEMBRE DEL 2022, SEGUN OFICIO # 0390/2022.</t>
  </si>
  <si>
    <t xml:space="preserve">PAGO DE ALIMENTACIÓN Y TRANSPORTE AL PERSONAL DE LA DIRECCIÓN DE LIQUIDACIÓN Y CONCILIACIÓN DE FONDOS POR TRABAJOS REALIZADOS DE VALIDACIÓN Y LIQUIDACIÓN DE LOS DOCUMENTOS SOPORTES DE LA EJECUCIÓN DE LOS FONDOS DESENRAIZADOS DEL PERIODO AÑO 201 EN LOS DISTRITOS 15-01 STO.DGO SURCENTRAL 15-04 SANTO DOMINGO NOROESTE Y 15-05 HERRERA, OFICIO N°DLCF-0512-2022.
</t>
  </si>
  <si>
    <t>PAG00374551</t>
  </si>
  <si>
    <t>PAG00374020</t>
  </si>
  <si>
    <t>PAG00374190</t>
  </si>
  <si>
    <t>PAG00374515</t>
  </si>
  <si>
    <t>PAG00374996</t>
  </si>
  <si>
    <t>PAG00374324</t>
  </si>
  <si>
    <t>PAG00374647</t>
  </si>
  <si>
    <t>PAG00375203</t>
  </si>
  <si>
    <t>PAG00374614</t>
  </si>
  <si>
    <t>PAG00375411</t>
  </si>
  <si>
    <t>PAG00375541</t>
  </si>
  <si>
    <t>PAG00375650</t>
  </si>
  <si>
    <t>PAG00375338</t>
  </si>
  <si>
    <t>PAG00375504</t>
  </si>
  <si>
    <t>PAG00375790</t>
  </si>
  <si>
    <t>PAG00373524</t>
  </si>
  <si>
    <t>PAG00376219</t>
  </si>
  <si>
    <t>PAG00376185</t>
  </si>
  <si>
    <t>PAG00375142</t>
  </si>
  <si>
    <t>PAG00375870</t>
  </si>
  <si>
    <t>PAG00375882</t>
  </si>
  <si>
    <t>PAG00376129</t>
  </si>
  <si>
    <t>PAG00375819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</si>
</sst>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P_t_s_-;\-* #,##0.00\ _P_t_s_-;_-* &quot;-&quot;??\ _P_t_s_-;_-@_-"/>
    <numFmt numFmtId="165" formatCode="dd/m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Bookman Old Style"/>
      <family val="1"/>
    </font>
    <font>
      <b/>
      <sz val="9"/>
      <color theme="1"/>
      <name val="Bookman Old Style"/>
      <family val="1"/>
    </font>
    <font>
      <sz val="11"/>
      <color indexed="8"/>
      <name val="Calibri"/>
      <family val="2"/>
    </font>
    <font>
      <sz val="10"/>
      <name val="Arial"/>
      <family val="2"/>
    </font>
    <font>
      <b/>
      <sz val="11"/>
      <name val="Calibri"/>
      <family val="2"/>
      <scheme val="minor"/>
    </font>
    <font>
      <sz val="11"/>
      <name val="Calibri"/>
      <family val="2"/>
      <scheme val="minor"/>
    </font>
    <font>
      <b/>
      <i/>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1" fillId="0" borderId="0"/>
  </cellStyleXfs>
  <cellXfs count="161">
    <xf numFmtId="0" fontId="0" fillId="0" borderId="0" xfId="0"/>
    <xf numFmtId="0" fontId="3" fillId="0" borderId="0" xfId="0" applyFont="1"/>
    <xf numFmtId="0" fontId="3" fillId="0" borderId="0" xfId="0" applyFont="1" applyAlignment="1">
      <alignment horizontal="center" vertical="center"/>
    </xf>
    <xf numFmtId="43" fontId="3" fillId="0" borderId="0" xfId="1" applyFont="1" applyAlignment="1">
      <alignment horizontal="right" wrapText="1"/>
    </xf>
    <xf numFmtId="43" fontId="3" fillId="0" borderId="0" xfId="1" applyFont="1" applyAlignment="1">
      <alignment wrapText="1"/>
    </xf>
    <xf numFmtId="0" fontId="4" fillId="0" borderId="0" xfId="0" applyFont="1"/>
    <xf numFmtId="14" fontId="2" fillId="0" borderId="6" xfId="0" applyNumberFormat="1" applyFont="1" applyBorder="1" applyAlignment="1">
      <alignment horizontal="left"/>
    </xf>
    <xf numFmtId="14" fontId="0" fillId="0" borderId="4" xfId="0" applyNumberFormat="1" applyFont="1" applyBorder="1" applyAlignment="1">
      <alignment horizontal="left"/>
    </xf>
    <xf numFmtId="0" fontId="0" fillId="0" borderId="2" xfId="0" applyFont="1" applyBorder="1" applyAlignment="1">
      <alignment horizontal="center" vertical="center"/>
    </xf>
    <xf numFmtId="0" fontId="0" fillId="0" borderId="2" xfId="0" applyFont="1" applyBorder="1" applyAlignment="1">
      <alignment horizontal="left" vertical="top" wrapText="1"/>
    </xf>
    <xf numFmtId="43" fontId="0" fillId="0" borderId="2" xfId="1" applyFont="1" applyBorder="1" applyAlignment="1">
      <alignment horizontal="right"/>
    </xf>
    <xf numFmtId="43" fontId="0" fillId="0" borderId="2" xfId="1" applyFont="1" applyBorder="1" applyAlignment="1">
      <alignment horizontal="right" wrapText="1"/>
    </xf>
    <xf numFmtId="43" fontId="0" fillId="0" borderId="5" xfId="1" applyFont="1" applyBorder="1" applyAlignment="1">
      <alignment wrapText="1"/>
    </xf>
    <xf numFmtId="0" fontId="2" fillId="0" borderId="7" xfId="0" applyFont="1" applyBorder="1" applyAlignment="1">
      <alignment horizontal="center" vertical="center"/>
    </xf>
    <xf numFmtId="0" fontId="2" fillId="0" borderId="7" xfId="0" applyFont="1" applyBorder="1" applyAlignment="1">
      <alignment horizontal="center" vertical="top" wrapText="1"/>
    </xf>
    <xf numFmtId="43" fontId="0" fillId="0" borderId="7" xfId="1" applyFont="1" applyBorder="1" applyAlignment="1">
      <alignment horizontal="right"/>
    </xf>
    <xf numFmtId="43" fontId="0" fillId="0" borderId="7" xfId="1" applyFont="1" applyBorder="1" applyAlignment="1">
      <alignment horizontal="right" wrapText="1"/>
    </xf>
    <xf numFmtId="43" fontId="2" fillId="0" borderId="16" xfId="1" applyFont="1" applyBorder="1" applyAlignment="1">
      <alignment horizontal="right" wrapText="1"/>
    </xf>
    <xf numFmtId="0" fontId="0" fillId="0" borderId="0" xfId="0" applyFont="1" applyAlignment="1">
      <alignment horizontal="center"/>
    </xf>
    <xf numFmtId="0" fontId="0" fillId="0" borderId="0" xfId="0" applyFont="1"/>
    <xf numFmtId="0" fontId="2" fillId="0" borderId="0" xfId="0" applyFont="1" applyAlignment="1">
      <alignment horizontal="center" wrapText="1"/>
    </xf>
    <xf numFmtId="0" fontId="7" fillId="0" borderId="0" xfId="0" applyFont="1" applyAlignment="1">
      <alignment horizontal="center"/>
    </xf>
    <xf numFmtId="0" fontId="7" fillId="0" borderId="1" xfId="0" applyFont="1" applyBorder="1" applyAlignment="1">
      <alignment horizontal="center"/>
    </xf>
    <xf numFmtId="14" fontId="0" fillId="0" borderId="9" xfId="0" applyNumberFormat="1" applyFont="1" applyBorder="1" applyAlignment="1">
      <alignment horizontal="left" vertical="center"/>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43" fontId="0" fillId="0" borderId="10" xfId="1" applyFont="1" applyBorder="1" applyAlignment="1">
      <alignment horizontal="right"/>
    </xf>
    <xf numFmtId="43" fontId="0" fillId="0" borderId="10" xfId="1" applyFont="1" applyBorder="1" applyAlignment="1">
      <alignment horizontal="right" wrapText="1"/>
    </xf>
    <xf numFmtId="43" fontId="0" fillId="0" borderId="11" xfId="1" applyFont="1" applyBorder="1" applyAlignment="1">
      <alignment wrapText="1"/>
    </xf>
    <xf numFmtId="0" fontId="0" fillId="0" borderId="2" xfId="0" applyFont="1" applyBorder="1" applyAlignment="1">
      <alignment horizontal="left" wrapText="1"/>
    </xf>
    <xf numFmtId="43" fontId="0" fillId="0" borderId="2" xfId="1" applyFont="1" applyBorder="1"/>
    <xf numFmtId="165" fontId="0" fillId="0" borderId="4" xfId="0" applyNumberFormat="1" applyFont="1" applyBorder="1" applyAlignment="1">
      <alignment horizontal="left"/>
    </xf>
    <xf numFmtId="2" fontId="0" fillId="0" borderId="2" xfId="0" applyNumberFormat="1" applyFont="1" applyBorder="1" applyAlignment="1">
      <alignment horizontal="center" vertical="center"/>
    </xf>
    <xf numFmtId="14" fontId="0" fillId="0" borderId="6" xfId="0" applyNumberFormat="1" applyFont="1" applyBorder="1" applyAlignment="1">
      <alignment horizontal="left" vertical="center"/>
    </xf>
    <xf numFmtId="0" fontId="0" fillId="0" borderId="7" xfId="0" applyFont="1" applyBorder="1" applyAlignment="1">
      <alignment horizontal="center" vertical="center"/>
    </xf>
    <xf numFmtId="0" fontId="7" fillId="0" borderId="7" xfId="0" applyFont="1" applyBorder="1" applyAlignment="1">
      <alignment horizontal="left" wrapText="1"/>
    </xf>
    <xf numFmtId="43" fontId="2" fillId="0" borderId="16" xfId="1" applyFont="1" applyBorder="1" applyAlignment="1">
      <alignment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top" wrapText="1"/>
    </xf>
    <xf numFmtId="43" fontId="0" fillId="0" borderId="0" xfId="1" applyFont="1" applyAlignment="1">
      <alignment horizontal="right"/>
    </xf>
    <xf numFmtId="43" fontId="0" fillId="0" borderId="0" xfId="1" applyFont="1" applyAlignment="1">
      <alignment horizontal="right" wrapText="1"/>
    </xf>
    <xf numFmtId="43" fontId="0" fillId="0" borderId="0" xfId="1" applyFont="1" applyAlignment="1">
      <alignment wrapText="1"/>
    </xf>
    <xf numFmtId="0" fontId="0" fillId="0" borderId="3" xfId="0" applyFont="1" applyBorder="1" applyAlignment="1">
      <alignment horizontal="center" wrapText="1"/>
    </xf>
    <xf numFmtId="0" fontId="2" fillId="0" borderId="0" xfId="0" applyFont="1" applyAlignment="1">
      <alignment horizontal="left" vertical="top" wrapText="1"/>
    </xf>
    <xf numFmtId="43" fontId="2" fillId="0" borderId="0" xfId="1" applyFont="1" applyAlignment="1">
      <alignment horizontal="right"/>
    </xf>
    <xf numFmtId="43" fontId="0" fillId="0" borderId="3" xfId="1" applyFont="1" applyBorder="1" applyAlignment="1">
      <alignment horizontal="center"/>
    </xf>
    <xf numFmtId="43" fontId="2" fillId="0" borderId="0" xfId="1" applyFont="1" applyAlignment="1">
      <alignment horizontal="center" wrapText="1"/>
    </xf>
    <xf numFmtId="0" fontId="0" fillId="0" borderId="0" xfId="0" applyFont="1" applyAlignment="1">
      <alignment horizontal="center" wrapText="1"/>
    </xf>
    <xf numFmtId="43" fontId="0" fillId="0" borderId="0" xfId="1" applyFont="1" applyAlignment="1">
      <alignment horizontal="center"/>
    </xf>
    <xf numFmtId="43" fontId="0" fillId="0" borderId="0" xfId="1" applyFont="1" applyAlignment="1">
      <alignment horizontal="left" wrapText="1"/>
    </xf>
    <xf numFmtId="43" fontId="0" fillId="0" borderId="0" xfId="1" applyFont="1" applyBorder="1" applyAlignment="1">
      <alignment wrapText="1"/>
    </xf>
    <xf numFmtId="43" fontId="0" fillId="0" borderId="0" xfId="1" applyFont="1" applyAlignment="1">
      <alignment horizontal="center"/>
    </xf>
    <xf numFmtId="43" fontId="0" fillId="0" borderId="3" xfId="1" applyFont="1" applyBorder="1" applyAlignment="1">
      <alignment horizontal="center"/>
    </xf>
    <xf numFmtId="43" fontId="0" fillId="0" borderId="0" xfId="1" applyFont="1" applyBorder="1" applyAlignment="1"/>
    <xf numFmtId="43" fontId="2" fillId="0" borderId="0" xfId="1" applyFont="1" applyAlignment="1">
      <alignment horizontal="center"/>
    </xf>
    <xf numFmtId="43" fontId="2" fillId="0" borderId="0" xfId="1" applyFont="1" applyAlignment="1"/>
    <xf numFmtId="43" fontId="0" fillId="0" borderId="0" xfId="1" applyFont="1" applyAlignment="1"/>
    <xf numFmtId="43" fontId="0" fillId="0" borderId="0" xfId="1" applyFont="1" applyAlignment="1">
      <alignment horizontal="left"/>
    </xf>
    <xf numFmtId="14" fontId="0" fillId="0" borderId="4" xfId="0" applyNumberFormat="1" applyFont="1" applyBorder="1" applyAlignment="1">
      <alignment horizontal="left" vertical="center"/>
    </xf>
    <xf numFmtId="0" fontId="2" fillId="0" borderId="2" xfId="0" applyFont="1" applyBorder="1" applyAlignment="1">
      <alignment horizontal="left" vertical="top" wrapText="1"/>
    </xf>
    <xf numFmtId="43" fontId="0" fillId="0" borderId="2" xfId="1" applyFont="1" applyBorder="1" applyAlignment="1">
      <alignment wrapText="1"/>
    </xf>
    <xf numFmtId="43" fontId="2" fillId="0" borderId="5" xfId="1" applyFont="1" applyBorder="1" applyAlignment="1">
      <alignment wrapText="1"/>
    </xf>
    <xf numFmtId="0" fontId="0" fillId="0" borderId="2" xfId="0" applyFont="1" applyBorder="1" applyAlignment="1">
      <alignment horizontal="center"/>
    </xf>
    <xf numFmtId="49" fontId="0" fillId="0" borderId="2" xfId="0" applyNumberFormat="1" applyFont="1" applyBorder="1" applyAlignment="1">
      <alignment horizontal="left" wrapText="1"/>
    </xf>
    <xf numFmtId="43" fontId="0" fillId="0" borderId="2" xfId="1" applyFont="1" applyBorder="1" applyAlignment="1"/>
    <xf numFmtId="43" fontId="0" fillId="0" borderId="2" xfId="3" applyNumberFormat="1" applyFont="1" applyBorder="1" applyAlignment="1">
      <alignment wrapText="1"/>
    </xf>
    <xf numFmtId="43" fontId="0" fillId="0" borderId="5" xfId="3" applyNumberFormat="1" applyFont="1" applyBorder="1" applyAlignment="1">
      <alignment wrapText="1"/>
    </xf>
    <xf numFmtId="0" fontId="0" fillId="0" borderId="2" xfId="0" applyFont="1" applyBorder="1" applyAlignment="1">
      <alignment horizontal="center" wrapText="1"/>
    </xf>
    <xf numFmtId="43" fontId="0" fillId="0" borderId="2" xfId="1" applyFont="1" applyBorder="1" applyAlignment="1">
      <alignment horizontal="center"/>
    </xf>
    <xf numFmtId="14" fontId="8" fillId="0" borderId="4" xfId="0" applyNumberFormat="1" applyFont="1" applyBorder="1" applyAlignment="1">
      <alignment horizontal="left"/>
    </xf>
    <xf numFmtId="14" fontId="0" fillId="0" borderId="17" xfId="0" applyNumberFormat="1" applyFont="1" applyBorder="1" applyAlignment="1">
      <alignment horizontal="left"/>
    </xf>
    <xf numFmtId="0" fontId="0" fillId="0" borderId="18" xfId="0" applyFont="1" applyBorder="1" applyAlignment="1">
      <alignment horizontal="center"/>
    </xf>
    <xf numFmtId="43" fontId="0" fillId="0" borderId="18" xfId="1" applyFont="1" applyBorder="1" applyAlignment="1">
      <alignment horizontal="left" wrapText="1"/>
    </xf>
    <xf numFmtId="43" fontId="0" fillId="0" borderId="18" xfId="1" applyFont="1" applyBorder="1" applyAlignment="1"/>
    <xf numFmtId="14" fontId="0" fillId="0" borderId="2" xfId="0" applyNumberFormat="1" applyFont="1" applyBorder="1" applyAlignment="1">
      <alignment horizontal="left"/>
    </xf>
    <xf numFmtId="43" fontId="0" fillId="0" borderId="2" xfId="1" applyFont="1" applyBorder="1" applyAlignment="1">
      <alignment horizontal="left" wrapText="1"/>
    </xf>
    <xf numFmtId="14" fontId="0" fillId="0" borderId="2" xfId="0" applyNumberFormat="1" applyFont="1" applyBorder="1" applyAlignment="1">
      <alignment horizontal="left" vertical="center"/>
    </xf>
    <xf numFmtId="0" fontId="0" fillId="0" borderId="2" xfId="0" applyFont="1" applyBorder="1"/>
    <xf numFmtId="14" fontId="0" fillId="0" borderId="2" xfId="0" applyNumberFormat="1" applyFont="1" applyBorder="1" applyAlignment="1">
      <alignment horizontal="left" wrapText="1"/>
    </xf>
    <xf numFmtId="49" fontId="2" fillId="0" borderId="2" xfId="0" applyNumberFormat="1" applyFont="1" applyBorder="1" applyAlignment="1">
      <alignment horizontal="center" wrapText="1"/>
    </xf>
    <xf numFmtId="43" fontId="2" fillId="0" borderId="2" xfId="1" applyFont="1" applyBorder="1" applyAlignment="1">
      <alignment wrapText="1"/>
    </xf>
    <xf numFmtId="49" fontId="2" fillId="0" borderId="0" xfId="0" applyNumberFormat="1" applyFont="1" applyAlignment="1">
      <alignment horizontal="left" wrapText="1"/>
    </xf>
    <xf numFmtId="43" fontId="0" fillId="0" borderId="0" xfId="1" applyFont="1" applyBorder="1" applyAlignment="1">
      <alignment horizontal="center"/>
    </xf>
    <xf numFmtId="43" fontId="0" fillId="0" borderId="0" xfId="1" applyFont="1" applyBorder="1" applyAlignment="1">
      <alignment horizontal="right" wrapText="1"/>
    </xf>
    <xf numFmtId="43" fontId="2" fillId="0" borderId="0" xfId="1" applyFont="1" applyBorder="1" applyAlignment="1">
      <alignment wrapText="1"/>
    </xf>
    <xf numFmtId="49" fontId="0" fillId="0" borderId="0" xfId="1" applyNumberFormat="1" applyFont="1" applyAlignment="1">
      <alignment horizontal="left" wrapText="1"/>
    </xf>
    <xf numFmtId="0" fontId="0" fillId="0" borderId="0" xfId="0" applyFont="1"/>
    <xf numFmtId="43" fontId="0" fillId="0" borderId="0" xfId="1" applyFont="1"/>
    <xf numFmtId="43" fontId="0" fillId="0" borderId="8" xfId="1" applyFont="1" applyBorder="1" applyAlignment="1">
      <alignment horizontal="center"/>
    </xf>
    <xf numFmtId="43" fontId="2" fillId="0" borderId="0" xfId="1" applyFont="1" applyAlignment="1">
      <alignment horizontal="center"/>
    </xf>
    <xf numFmtId="0" fontId="0" fillId="0" borderId="0" xfId="0" applyFont="1" applyAlignment="1">
      <alignment horizontal="center" wrapText="1"/>
    </xf>
    <xf numFmtId="0" fontId="0" fillId="0" borderId="0" xfId="0" applyFont="1" applyAlignment="1">
      <alignment wrapText="1"/>
    </xf>
    <xf numFmtId="14" fontId="2" fillId="0" borderId="4" xfId="0" applyNumberFormat="1" applyFont="1" applyBorder="1" applyAlignment="1">
      <alignment horizontal="center" vertical="center"/>
    </xf>
    <xf numFmtId="0" fontId="0" fillId="0" borderId="2" xfId="0" applyFont="1" applyBorder="1" applyAlignment="1">
      <alignment vertical="center"/>
    </xf>
    <xf numFmtId="0" fontId="2" fillId="0" borderId="2" xfId="0" applyFont="1" applyBorder="1" applyAlignment="1">
      <alignment horizontal="left" vertical="center" wrapText="1"/>
    </xf>
    <xf numFmtId="14" fontId="0" fillId="0" borderId="4" xfId="0" applyNumberFormat="1" applyFont="1" applyBorder="1" applyAlignment="1">
      <alignment horizontal="center" vertical="center"/>
    </xf>
    <xf numFmtId="14" fontId="2" fillId="0" borderId="6" xfId="0" applyNumberFormat="1" applyFont="1" applyBorder="1" applyAlignment="1">
      <alignment horizontal="center" vertical="center"/>
    </xf>
    <xf numFmtId="0" fontId="0" fillId="0" borderId="7" xfId="0" applyFont="1" applyBorder="1" applyAlignment="1">
      <alignment vertical="center"/>
    </xf>
    <xf numFmtId="14" fontId="2" fillId="0" borderId="0" xfId="0" applyNumberFormat="1" applyFont="1" applyAlignment="1">
      <alignment horizontal="center" vertical="center"/>
    </xf>
    <xf numFmtId="0" fontId="7" fillId="0" borderId="0" xfId="0" applyFont="1" applyAlignment="1">
      <alignment horizontal="left" vertical="top" wrapText="1"/>
    </xf>
    <xf numFmtId="43" fontId="0" fillId="0" borderId="0" xfId="1" applyFont="1" applyBorder="1" applyAlignment="1">
      <alignment horizontal="right"/>
    </xf>
    <xf numFmtId="43" fontId="0" fillId="0" borderId="12" xfId="1" applyFont="1" applyBorder="1" applyAlignment="1">
      <alignment horizontal="right" wrapText="1"/>
    </xf>
    <xf numFmtId="0" fontId="0" fillId="0" borderId="12" xfId="0" applyFont="1" applyBorder="1" applyAlignment="1">
      <alignment wrapText="1"/>
    </xf>
    <xf numFmtId="0" fontId="9" fillId="0" borderId="0" xfId="0" applyFont="1" applyAlignment="1">
      <alignment horizontal="left" vertical="top" wrapText="1"/>
    </xf>
    <xf numFmtId="43" fontId="9" fillId="0" borderId="0" xfId="1" applyFont="1" applyAlignment="1">
      <alignment horizontal="right"/>
    </xf>
    <xf numFmtId="0" fontId="0" fillId="0" borderId="0" xfId="0" applyFont="1" applyAlignment="1">
      <alignment horizontal="center"/>
    </xf>
    <xf numFmtId="43" fontId="2" fillId="0" borderId="0" xfId="1" applyFont="1" applyAlignment="1">
      <alignment horizontal="left" wrapText="1"/>
    </xf>
    <xf numFmtId="43" fontId="2" fillId="0" borderId="0" xfId="1" applyFont="1" applyAlignment="1">
      <alignment horizontal="center" wrapText="1"/>
    </xf>
    <xf numFmtId="43" fontId="0" fillId="0" borderId="0" xfId="0" applyNumberFormat="1" applyFont="1" applyAlignment="1">
      <alignment wrapText="1"/>
    </xf>
    <xf numFmtId="0" fontId="2" fillId="0" borderId="4" xfId="0" applyFont="1" applyBorder="1" applyAlignment="1">
      <alignment horizontal="center" vertical="center"/>
    </xf>
    <xf numFmtId="43" fontId="0" fillId="0" borderId="5" xfId="0" applyNumberFormat="1" applyFont="1" applyBorder="1" applyAlignment="1">
      <alignment wrapText="1"/>
    </xf>
    <xf numFmtId="0" fontId="2" fillId="0" borderId="7" xfId="0" applyFont="1" applyBorder="1" applyAlignment="1">
      <alignment horizontal="center" vertical="center" wrapText="1"/>
    </xf>
    <xf numFmtId="43" fontId="2" fillId="0" borderId="16" xfId="0" applyNumberFormat="1" applyFont="1" applyBorder="1" applyAlignment="1">
      <alignment wrapText="1"/>
    </xf>
    <xf numFmtId="43" fontId="2" fillId="0" borderId="0" xfId="0" applyNumberFormat="1" applyFont="1" applyAlignment="1">
      <alignment wrapText="1"/>
    </xf>
    <xf numFmtId="43" fontId="0" fillId="0" borderId="12" xfId="1" applyFont="1" applyBorder="1" applyAlignment="1">
      <alignment wrapText="1"/>
    </xf>
    <xf numFmtId="0" fontId="0" fillId="0" borderId="0" xfId="0" applyFont="1" applyAlignment="1">
      <alignment horizontal="left" wrapText="1"/>
    </xf>
    <xf numFmtId="0" fontId="0" fillId="0" borderId="2" xfId="0" applyFont="1" applyBorder="1" applyAlignment="1">
      <alignment horizontal="left" vertical="center" wrapText="1"/>
    </xf>
    <xf numFmtId="43" fontId="2" fillId="0" borderId="0" xfId="1" applyFont="1" applyAlignment="1">
      <alignment horizontal="center" vertical="center"/>
    </xf>
    <xf numFmtId="0" fontId="2" fillId="0" borderId="0" xfId="0" applyFont="1" applyAlignment="1">
      <alignment horizontal="center" wrapText="1"/>
    </xf>
    <xf numFmtId="43" fontId="0" fillId="0" borderId="5" xfId="1" applyFont="1" applyBorder="1"/>
    <xf numFmtId="0" fontId="0" fillId="0" borderId="4" xfId="0" applyFont="1" applyBorder="1" applyAlignment="1">
      <alignment horizontal="center" vertical="center"/>
    </xf>
    <xf numFmtId="43" fontId="0" fillId="0" borderId="5" xfId="0" applyNumberFormat="1" applyFont="1" applyBorder="1"/>
    <xf numFmtId="43" fontId="0" fillId="0" borderId="16" xfId="0" applyNumberFormat="1" applyFont="1" applyBorder="1"/>
    <xf numFmtId="43" fontId="0" fillId="0" borderId="0" xfId="0" applyNumberFormat="1" applyFont="1"/>
    <xf numFmtId="43" fontId="2" fillId="0" borderId="0" xfId="1" applyFont="1" applyBorder="1" applyAlignment="1">
      <alignment horizontal="center" wrapText="1"/>
    </xf>
    <xf numFmtId="43" fontId="2" fillId="0" borderId="5" xfId="1" applyFont="1" applyBorder="1"/>
    <xf numFmtId="43" fontId="2" fillId="0" borderId="16" xfId="0" applyNumberFormat="1" applyFont="1" applyBorder="1"/>
    <xf numFmtId="43" fontId="0" fillId="0" borderId="3" xfId="1" applyFont="1" applyBorder="1" applyAlignment="1">
      <alignment horizontal="center" wrapText="1"/>
    </xf>
    <xf numFmtId="43" fontId="0" fillId="0" borderId="0" xfId="1" applyFont="1" applyAlignment="1">
      <alignment horizontal="center" wrapText="1"/>
    </xf>
    <xf numFmtId="0" fontId="2" fillId="0" borderId="0" xfId="0" applyFont="1" applyAlignment="1">
      <alignment horizontal="center"/>
    </xf>
    <xf numFmtId="43" fontId="0" fillId="2" borderId="2" xfId="1" applyFont="1" applyFill="1" applyBorder="1" applyAlignment="1">
      <alignment horizontal="right"/>
    </xf>
    <xf numFmtId="43" fontId="0" fillId="2" borderId="2" xfId="1" applyFont="1" applyFill="1" applyBorder="1" applyAlignment="1">
      <alignment horizontal="right" wrapText="1"/>
    </xf>
    <xf numFmtId="43" fontId="2" fillId="2" borderId="5" xfId="1" applyFont="1" applyFill="1" applyBorder="1" applyAlignment="1">
      <alignment wrapText="1"/>
    </xf>
    <xf numFmtId="43" fontId="0" fillId="2" borderId="5" xfId="1" applyFont="1" applyFill="1" applyBorder="1" applyAlignment="1">
      <alignment wrapText="1"/>
    </xf>
    <xf numFmtId="4" fontId="0" fillId="0" borderId="2" xfId="1" applyNumberFormat="1" applyFont="1" applyBorder="1" applyAlignment="1">
      <alignment horizontal="right"/>
    </xf>
    <xf numFmtId="0" fontId="10" fillId="0" borderId="0" xfId="0" applyFont="1" applyAlignment="1">
      <alignment horizontal="center" vertical="center"/>
    </xf>
    <xf numFmtId="0" fontId="10" fillId="0" borderId="0" xfId="0" applyFont="1" applyAlignment="1">
      <alignment vertical="center"/>
    </xf>
    <xf numFmtId="49" fontId="0" fillId="0" borderId="2" xfId="0" applyNumberFormat="1" applyFont="1" applyBorder="1" applyAlignment="1">
      <alignment horizontal="center" vertical="center"/>
    </xf>
    <xf numFmtId="43" fontId="0" fillId="0" borderId="2" xfId="1" applyFont="1" applyBorder="1" applyAlignment="1">
      <alignment horizontal="right" vertical="top"/>
    </xf>
    <xf numFmtId="14" fontId="2" fillId="0" borderId="0" xfId="0" applyNumberFormat="1" applyFont="1" applyAlignment="1">
      <alignment horizontal="right" vertical="top" wrapText="1"/>
    </xf>
    <xf numFmtId="43" fontId="0" fillId="0" borderId="0" xfId="1" applyFont="1" applyBorder="1"/>
    <xf numFmtId="43" fontId="0" fillId="0" borderId="2" xfId="1" applyFont="1" applyBorder="1" applyAlignment="1">
      <alignment horizontal="left" vertical="center" wrapText="1"/>
    </xf>
    <xf numFmtId="43" fontId="8" fillId="0" borderId="2" xfId="1" applyFont="1" applyBorder="1"/>
    <xf numFmtId="43" fontId="2" fillId="0" borderId="5" xfId="0" applyNumberFormat="1" applyFont="1" applyBorder="1" applyAlignment="1">
      <alignment wrapText="1"/>
    </xf>
    <xf numFmtId="0" fontId="0" fillId="0" borderId="12" xfId="0" applyFont="1" applyBorder="1" applyAlignment="1">
      <alignment horizontal="center"/>
    </xf>
    <xf numFmtId="0" fontId="0" fillId="0" borderId="3" xfId="0" applyFont="1" applyBorder="1" applyAlignment="1">
      <alignment horizontal="center"/>
    </xf>
    <xf numFmtId="43" fontId="0" fillId="0" borderId="12" xfId="1" applyFont="1" applyBorder="1" applyAlignment="1">
      <alignment horizontal="left" wrapText="1"/>
    </xf>
    <xf numFmtId="43" fontId="0" fillId="0" borderId="0" xfId="1" applyFont="1" applyBorder="1" applyAlignment="1">
      <alignment horizontal="center" wrapText="1"/>
    </xf>
    <xf numFmtId="0" fontId="2" fillId="3" borderId="13" xfId="0" applyFont="1" applyFill="1" applyBorder="1" applyAlignment="1">
      <alignment horizontal="center" vertical="center"/>
    </xf>
    <xf numFmtId="0" fontId="2" fillId="3" borderId="14" xfId="0" applyFont="1" applyFill="1" applyBorder="1" applyAlignment="1">
      <alignment vertical="center" wrapText="1"/>
    </xf>
    <xf numFmtId="0" fontId="2" fillId="3" borderId="14" xfId="0" applyFont="1" applyFill="1" applyBorder="1" applyAlignment="1">
      <alignment horizontal="left" vertical="center" wrapText="1"/>
    </xf>
    <xf numFmtId="43" fontId="2" fillId="3" borderId="14" xfId="1" applyFont="1" applyFill="1" applyBorder="1" applyAlignment="1">
      <alignment horizontal="center" vertical="center"/>
    </xf>
    <xf numFmtId="43" fontId="2" fillId="3" borderId="14" xfId="1" applyFont="1" applyFill="1" applyBorder="1" applyAlignment="1">
      <alignment horizontal="center" vertical="center" wrapText="1"/>
    </xf>
    <xf numFmtId="43" fontId="2" fillId="3" borderId="15" xfId="1"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vertical="center"/>
    </xf>
    <xf numFmtId="0" fontId="2" fillId="3" borderId="10" xfId="0" applyFont="1" applyFill="1" applyBorder="1" applyAlignment="1">
      <alignment horizontal="left" vertical="center" wrapText="1"/>
    </xf>
    <xf numFmtId="43" fontId="2" fillId="3" borderId="10" xfId="1" applyFont="1" applyFill="1" applyBorder="1" applyAlignment="1">
      <alignment horizontal="right" vertical="center"/>
    </xf>
    <xf numFmtId="43" fontId="2" fillId="3" borderId="10" xfId="1" applyFont="1" applyFill="1" applyBorder="1" applyAlignment="1">
      <alignment horizontal="center" vertical="center" wrapText="1"/>
    </xf>
    <xf numFmtId="43" fontId="2" fillId="3" borderId="11" xfId="1" applyFont="1" applyFill="1" applyBorder="1" applyAlignment="1">
      <alignment horizontal="center" vertical="center" wrapText="1"/>
    </xf>
  </cellXfs>
  <cellStyles count="5">
    <cellStyle name="Millares" xfId="1" builtinId="3"/>
    <cellStyle name="Millares 177" xfId="3" xr:uid="{08EF8533-6251-4EDF-8DC7-3B6F84C00633}"/>
    <cellStyle name="Normal" xfId="0" builtinId="0"/>
    <cellStyle name="Normal 2 7" xfId="2" xr:uid="{5B52E978-1938-43CD-A4B6-6CE8314CBF16}"/>
    <cellStyle name="Normal 8" xfId="4" xr:uid="{D089CEAC-F197-4099-835D-27E1925D14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541020</xdr:colOff>
      <xdr:row>0</xdr:row>
      <xdr:rowOff>121920</xdr:rowOff>
    </xdr:from>
    <xdr:to>
      <xdr:col>3</xdr:col>
      <xdr:colOff>809625</xdr:colOff>
      <xdr:row>6</xdr:row>
      <xdr:rowOff>106680</xdr:rowOff>
    </xdr:to>
    <xdr:pic>
      <xdr:nvPicPr>
        <xdr:cNvPr id="2" name="Picture 1">
          <a:extLst>
            <a:ext uri="{FF2B5EF4-FFF2-40B4-BE49-F238E27FC236}">
              <a16:creationId xmlns:a16="http://schemas.microsoft.com/office/drawing/2014/main" id="{4E38EF45-F9F9-47D9-B079-29C18CF0DA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41295" y="121920"/>
          <a:ext cx="3583305" cy="115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580390</xdr:colOff>
      <xdr:row>40</xdr:row>
      <xdr:rowOff>59690</xdr:rowOff>
    </xdr:from>
    <xdr:ext cx="3383280" cy="1706880"/>
    <xdr:pic>
      <xdr:nvPicPr>
        <xdr:cNvPr id="3" name="Picture 1">
          <a:extLst>
            <a:ext uri="{FF2B5EF4-FFF2-40B4-BE49-F238E27FC236}">
              <a16:creationId xmlns:a16="http://schemas.microsoft.com/office/drawing/2014/main" id="{B2F1A8D6-2964-4CA1-BC9F-2B56C4011BA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47290" y="12223115"/>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505460</xdr:colOff>
      <xdr:row>275</xdr:row>
      <xdr:rowOff>183515</xdr:rowOff>
    </xdr:from>
    <xdr:ext cx="3810000" cy="1821180"/>
    <xdr:pic>
      <xdr:nvPicPr>
        <xdr:cNvPr id="4" name="Picture 1">
          <a:extLst>
            <a:ext uri="{FF2B5EF4-FFF2-40B4-BE49-F238E27FC236}">
              <a16:creationId xmlns:a16="http://schemas.microsoft.com/office/drawing/2014/main" id="{17E9C9F9-5CCF-447B-B4A9-4A27E2EA37F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05735" y="4406519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509905</xdr:colOff>
      <xdr:row>321</xdr:row>
      <xdr:rowOff>166370</xdr:rowOff>
    </xdr:from>
    <xdr:ext cx="3810000" cy="1821180"/>
    <xdr:pic>
      <xdr:nvPicPr>
        <xdr:cNvPr id="5" name="Picture 1">
          <a:extLst>
            <a:ext uri="{FF2B5EF4-FFF2-40B4-BE49-F238E27FC236}">
              <a16:creationId xmlns:a16="http://schemas.microsoft.com/office/drawing/2014/main" id="{A599605D-852F-477C-9B09-BCACED5FA3B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76805" y="7273734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428625</xdr:colOff>
      <xdr:row>370</xdr:row>
      <xdr:rowOff>0</xdr:rowOff>
    </xdr:from>
    <xdr:ext cx="3810000" cy="1821180"/>
    <xdr:pic>
      <xdr:nvPicPr>
        <xdr:cNvPr id="6" name="Picture 1">
          <a:extLst>
            <a:ext uri="{FF2B5EF4-FFF2-40B4-BE49-F238E27FC236}">
              <a16:creationId xmlns:a16="http://schemas.microsoft.com/office/drawing/2014/main" id="{21CD5B1D-3295-4093-B4CC-070149012B4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95525" y="8441626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385445</xdr:colOff>
      <xdr:row>433</xdr:row>
      <xdr:rowOff>19050</xdr:rowOff>
    </xdr:from>
    <xdr:ext cx="3810000" cy="1821180"/>
    <xdr:pic>
      <xdr:nvPicPr>
        <xdr:cNvPr id="7" name="Picture 1">
          <a:extLst>
            <a:ext uri="{FF2B5EF4-FFF2-40B4-BE49-F238E27FC236}">
              <a16:creationId xmlns:a16="http://schemas.microsoft.com/office/drawing/2014/main" id="{720557B5-1124-49D4-A401-D10EC60933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52345" y="967454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400685</xdr:colOff>
      <xdr:row>510</xdr:row>
      <xdr:rowOff>57150</xdr:rowOff>
    </xdr:from>
    <xdr:ext cx="3810000" cy="1821180"/>
    <xdr:pic>
      <xdr:nvPicPr>
        <xdr:cNvPr id="8" name="Picture 1">
          <a:extLst>
            <a:ext uri="{FF2B5EF4-FFF2-40B4-BE49-F238E27FC236}">
              <a16:creationId xmlns:a16="http://schemas.microsoft.com/office/drawing/2014/main" id="{754EB4BE-D8B0-4CA0-8982-00BB0806DA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67585" y="1087088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453390</xdr:colOff>
      <xdr:row>582</xdr:row>
      <xdr:rowOff>285750</xdr:rowOff>
    </xdr:from>
    <xdr:ext cx="3810000" cy="1821180"/>
    <xdr:pic>
      <xdr:nvPicPr>
        <xdr:cNvPr id="9" name="Picture 1">
          <a:extLst>
            <a:ext uri="{FF2B5EF4-FFF2-40B4-BE49-F238E27FC236}">
              <a16:creationId xmlns:a16="http://schemas.microsoft.com/office/drawing/2014/main" id="{A09D5703-AACF-4CE8-BA2B-4C5E8D627E8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3665" y="9718357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464820</xdr:colOff>
      <xdr:row>647</xdr:row>
      <xdr:rowOff>83820</xdr:rowOff>
    </xdr:from>
    <xdr:ext cx="3810000" cy="1645920"/>
    <xdr:pic>
      <xdr:nvPicPr>
        <xdr:cNvPr id="10" name="Picture 1">
          <a:extLst>
            <a:ext uri="{FF2B5EF4-FFF2-40B4-BE49-F238E27FC236}">
              <a16:creationId xmlns:a16="http://schemas.microsoft.com/office/drawing/2014/main" id="{C631EACB-5351-4113-A01D-D3E11372F5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65095" y="109583220"/>
          <a:ext cx="381000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367665</xdr:colOff>
      <xdr:row>802</xdr:row>
      <xdr:rowOff>112395</xdr:rowOff>
    </xdr:from>
    <xdr:ext cx="3810000" cy="1821180"/>
    <xdr:pic>
      <xdr:nvPicPr>
        <xdr:cNvPr id="11" name="Picture 1">
          <a:extLst>
            <a:ext uri="{FF2B5EF4-FFF2-40B4-BE49-F238E27FC236}">
              <a16:creationId xmlns:a16="http://schemas.microsoft.com/office/drawing/2014/main" id="{8A38BB11-DAD0-45FD-AC30-F9D88EC2A3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34565" y="19330797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endy.trinidad/Desktop/CONCILIACION%202022/8905/110102001002034-BR-8509-ANT-F-GTOS-OP-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òn"/>
      <sheetName val="Cheques Transitos"/>
      <sheetName val="Transferecia Recibida"/>
      <sheetName val="Notas de Crèdito"/>
      <sheetName val="Depositos "/>
      <sheetName val="Cheques Emitidos"/>
      <sheetName val="Transferencias Ordenadas"/>
      <sheetName val="Cargos Bancarios"/>
      <sheetName val="Pago Impuestos 0.15%"/>
      <sheetName val="Nota de Debito"/>
      <sheetName val=" Tranf x P"/>
    </sheetNames>
    <sheetDataSet>
      <sheetData sheetId="0" refreshError="1"/>
      <sheetData sheetId="1" refreshError="1"/>
      <sheetData sheetId="2" refreshError="1"/>
      <sheetData sheetId="3" refreshError="1"/>
      <sheetData sheetId="4" refreshError="1"/>
      <sheetData sheetId="5">
        <row r="14">
          <cell r="A14">
            <v>44896</v>
          </cell>
          <cell r="B14" t="str">
            <v>YORAINA DE LOS ANGELES CESPEDES MENDEZ</v>
          </cell>
        </row>
        <row r="15">
          <cell r="A15">
            <v>44896</v>
          </cell>
          <cell r="B15" t="str">
            <v>YONELY MARIA ESCOBOSO DOÑE</v>
          </cell>
        </row>
        <row r="16">
          <cell r="A16">
            <v>44896</v>
          </cell>
          <cell r="B16" t="str">
            <v>ZUJAIRE FERRERAS FELIZ</v>
          </cell>
        </row>
        <row r="17">
          <cell r="A17">
            <v>44896</v>
          </cell>
          <cell r="B17" t="str">
            <v>MAYELIN AMADOR DOTEL</v>
          </cell>
        </row>
        <row r="18">
          <cell r="A18">
            <v>44896</v>
          </cell>
          <cell r="B18" t="str">
            <v>MARY LENNY PINALES FERRERAS</v>
          </cell>
        </row>
        <row r="19">
          <cell r="A19">
            <v>44896</v>
          </cell>
          <cell r="B19" t="str">
            <v>LUZ MARIA CONTRERAS LEBRON</v>
          </cell>
        </row>
        <row r="20">
          <cell r="A20">
            <v>44896</v>
          </cell>
          <cell r="B20" t="str">
            <v>LUIS DARLENIS PUJOLS PUJOLS</v>
          </cell>
        </row>
        <row r="21">
          <cell r="A21">
            <v>44896</v>
          </cell>
          <cell r="B21" t="str">
            <v>LIDIA OGANDO ENCARNACION</v>
          </cell>
        </row>
        <row r="22">
          <cell r="A22">
            <v>44896</v>
          </cell>
          <cell r="B22" t="str">
            <v>JUANA EUGENIA FLORIAN PERDOMO</v>
          </cell>
        </row>
        <row r="23">
          <cell r="A23">
            <v>44896</v>
          </cell>
          <cell r="B23" t="str">
            <v>JUAN JOSE ALVAREZ SANTANA</v>
          </cell>
        </row>
        <row r="24">
          <cell r="A24">
            <v>44896</v>
          </cell>
          <cell r="B24" t="str">
            <v>JOSET FREDERICK ARAUJO CESPEDES</v>
          </cell>
        </row>
        <row r="25">
          <cell r="A25">
            <v>44896</v>
          </cell>
          <cell r="B25" t="str">
            <v>FELIX FRANCISCO MATOS VERAS</v>
          </cell>
        </row>
        <row r="26">
          <cell r="A26">
            <v>44896</v>
          </cell>
          <cell r="B26" t="str">
            <v>ANULADO</v>
          </cell>
        </row>
        <row r="27">
          <cell r="A27">
            <v>44896</v>
          </cell>
          <cell r="B27" t="str">
            <v>DEIWANDA SOTO SÁNCHEZ</v>
          </cell>
        </row>
        <row r="28">
          <cell r="A28">
            <v>44896</v>
          </cell>
          <cell r="B28" t="str">
            <v>CRISTINA MARÍA SANTO PAULINO</v>
          </cell>
        </row>
        <row r="29">
          <cell r="A29">
            <v>44896</v>
          </cell>
          <cell r="B29" t="str">
            <v>CHRISTHOPHER ALBERT CHARLES SANCHEZ</v>
          </cell>
        </row>
        <row r="30">
          <cell r="A30">
            <v>44896</v>
          </cell>
          <cell r="B30" t="str">
            <v>CARLOS JAVIER VILLEGA MATIAS</v>
          </cell>
        </row>
        <row r="31">
          <cell r="A31">
            <v>44896</v>
          </cell>
          <cell r="B31" t="str">
            <v>BANYELY CEDEÑO CASADO</v>
          </cell>
        </row>
        <row r="32">
          <cell r="A32">
            <v>44896</v>
          </cell>
          <cell r="B32" t="str">
            <v>ARBANIA MARIBEL SOTO ORTIZ</v>
          </cell>
        </row>
        <row r="33">
          <cell r="A33">
            <v>44896</v>
          </cell>
          <cell r="B33" t="str">
            <v>ALBERTO MANUEL CHARLES RIVAS</v>
          </cell>
        </row>
        <row r="34">
          <cell r="A34">
            <v>44896</v>
          </cell>
          <cell r="B34" t="str">
            <v>ALBA NINOSHKA PÉREZ MONTERO</v>
          </cell>
        </row>
        <row r="35">
          <cell r="A35">
            <v>44896</v>
          </cell>
          <cell r="B35" t="str">
            <v>AGUSTINA REBECA VILERMA GATON TEJADA</v>
          </cell>
        </row>
        <row r="36">
          <cell r="A36">
            <v>44896</v>
          </cell>
          <cell r="B36" t="str">
            <v>ADOLFO MIGUEL ACOSTA CÉSPEDES</v>
          </cell>
        </row>
        <row r="37">
          <cell r="A37">
            <v>44896</v>
          </cell>
          <cell r="B37" t="str">
            <v>JORGE LUIS SANTOS HILARIO</v>
          </cell>
        </row>
        <row r="38">
          <cell r="A38">
            <v>44897</v>
          </cell>
          <cell r="B38" t="str">
            <v>RAPHERLING PEREZ ORTIZ</v>
          </cell>
        </row>
        <row r="39">
          <cell r="A39">
            <v>44897</v>
          </cell>
          <cell r="B39" t="str">
            <v>SOLANGEL BRAND ESPAILLAT</v>
          </cell>
        </row>
        <row r="40">
          <cell r="A40">
            <v>44897</v>
          </cell>
          <cell r="B40" t="str">
            <v>JENSY  MIGUEL  ANGEL  COLON YNFANTE</v>
          </cell>
        </row>
        <row r="41">
          <cell r="A41">
            <v>44897</v>
          </cell>
          <cell r="B41" t="str">
            <v>JEFFRY  QUEZADA PEREZ</v>
          </cell>
        </row>
        <row r="42">
          <cell r="A42">
            <v>44897</v>
          </cell>
          <cell r="B42" t="str">
            <v>JUAN CARLOS DE LEON HOLGUIN</v>
          </cell>
        </row>
        <row r="43">
          <cell r="A43">
            <v>44897</v>
          </cell>
          <cell r="B43" t="str">
            <v>PERLA MASSIEL LUCIANO CRUZ</v>
          </cell>
        </row>
        <row r="44">
          <cell r="A44">
            <v>44897</v>
          </cell>
          <cell r="B44" t="str">
            <v>RAMÓN MIGUEL RAMÍREZ PEÑA</v>
          </cell>
        </row>
        <row r="45">
          <cell r="A45">
            <v>44897</v>
          </cell>
          <cell r="B45" t="str">
            <v>RICHARD IDANNY ROA VENTURA</v>
          </cell>
        </row>
        <row r="46">
          <cell r="A46">
            <v>44897</v>
          </cell>
          <cell r="B46" t="str">
            <v>RANDYS  JHAIUMA MINAYA BATISTA</v>
          </cell>
        </row>
        <row r="47">
          <cell r="A47">
            <v>44897</v>
          </cell>
          <cell r="B47" t="str">
            <v>VANESSA BRAND ESPAILLAT</v>
          </cell>
        </row>
        <row r="48">
          <cell r="A48">
            <v>44897</v>
          </cell>
          <cell r="B48" t="str">
            <v>YOMERY MARTINEZ VICIOSO</v>
          </cell>
        </row>
        <row r="49">
          <cell r="A49">
            <v>44897</v>
          </cell>
          <cell r="B49" t="str">
            <v>FRANCISCO  ENMANUEL  DIAZ DIAZ</v>
          </cell>
        </row>
        <row r="50">
          <cell r="A50">
            <v>44897</v>
          </cell>
          <cell r="B50" t="str">
            <v>CASSY JESSICA ADON HENRIQUEZ</v>
          </cell>
        </row>
        <row r="51">
          <cell r="A51">
            <v>44897</v>
          </cell>
          <cell r="B51" t="str">
            <v>CARMEN REYES FELIZ</v>
          </cell>
        </row>
        <row r="52">
          <cell r="A52">
            <v>44897</v>
          </cell>
          <cell r="B52" t="str">
            <v>ASENAT ANGELINA HIDALGO RAMIREZ</v>
          </cell>
        </row>
        <row r="53">
          <cell r="A53">
            <v>44897</v>
          </cell>
          <cell r="B53" t="str">
            <v>ARELIS DE LA CRUZ DE LA CRUZ</v>
          </cell>
        </row>
        <row r="54">
          <cell r="A54">
            <v>44897</v>
          </cell>
          <cell r="B54" t="str">
            <v>ROSANNA MINAYA DIAZ</v>
          </cell>
        </row>
        <row r="55">
          <cell r="A55">
            <v>44897</v>
          </cell>
          <cell r="B55" t="str">
            <v>LEANNY ALTAGRACIA PEREZ ALCANTARA</v>
          </cell>
        </row>
        <row r="56">
          <cell r="A56">
            <v>44897</v>
          </cell>
          <cell r="B56" t="str">
            <v>INES MARIA REYNOSO MORONTA</v>
          </cell>
        </row>
        <row r="57">
          <cell r="A57">
            <v>44897</v>
          </cell>
          <cell r="B57" t="str">
            <v>VÍCTOR MANUEL ARAUJO DE LA CRUZ</v>
          </cell>
        </row>
        <row r="58">
          <cell r="A58">
            <v>44897</v>
          </cell>
          <cell r="B58" t="str">
            <v>OSCAR ALEJANDRO CASTILLO LORA</v>
          </cell>
        </row>
        <row r="59">
          <cell r="A59">
            <v>44897</v>
          </cell>
          <cell r="B59" t="str">
            <v>NEFERTITIC PEÑA MEDINA</v>
          </cell>
        </row>
        <row r="60">
          <cell r="A60">
            <v>44897</v>
          </cell>
          <cell r="B60" t="str">
            <v>MARIANELA ANGELA RAMIREZ PIMENTEL</v>
          </cell>
        </row>
        <row r="61">
          <cell r="A61">
            <v>44897</v>
          </cell>
          <cell r="B61" t="str">
            <v>JULEISSY MERCEDES CABRAL REYNOSO</v>
          </cell>
        </row>
        <row r="62">
          <cell r="A62">
            <v>44897</v>
          </cell>
          <cell r="B62" t="str">
            <v>JOSE MIGUEL CASTILLO RIVERA</v>
          </cell>
        </row>
        <row r="63">
          <cell r="A63">
            <v>44897</v>
          </cell>
          <cell r="B63" t="str">
            <v>JOSE ANGEL ALCANTARA REYES</v>
          </cell>
        </row>
        <row r="64">
          <cell r="A64">
            <v>44897</v>
          </cell>
          <cell r="B64" t="str">
            <v>JOSE ALTAGRACIA ENCARNACION AVINICIO</v>
          </cell>
        </row>
        <row r="65">
          <cell r="A65">
            <v>44897</v>
          </cell>
          <cell r="B65" t="str">
            <v>JONNIEL SEBASTIAN ALVAREZ SANTANA</v>
          </cell>
        </row>
        <row r="66">
          <cell r="A66">
            <v>44897</v>
          </cell>
          <cell r="B66" t="str">
            <v>JOEL BARTAZAR NAZAIRE</v>
          </cell>
        </row>
        <row r="67">
          <cell r="A67">
            <v>44897</v>
          </cell>
          <cell r="B67" t="str">
            <v>FERNANDA  ISABEL GOMEZ FERRERAS</v>
          </cell>
        </row>
        <row r="68">
          <cell r="A68">
            <v>44897</v>
          </cell>
          <cell r="B68" t="str">
            <v>GABRIELA  LISBETH ARAUJO RODRIGUEZ</v>
          </cell>
        </row>
        <row r="69">
          <cell r="A69">
            <v>44897</v>
          </cell>
          <cell r="B69" t="str">
            <v>DEYANIRA JOSEFINA DEL ROSARIO HERNANDEZ</v>
          </cell>
        </row>
        <row r="70">
          <cell r="A70">
            <v>44897</v>
          </cell>
          <cell r="B70" t="str">
            <v>DANEURIS FLORENTINO LARA</v>
          </cell>
        </row>
        <row r="71">
          <cell r="A71">
            <v>44897</v>
          </cell>
          <cell r="B71" t="str">
            <v>CRISTOPHER PAULINO SANTO</v>
          </cell>
        </row>
        <row r="72">
          <cell r="A72">
            <v>44897</v>
          </cell>
          <cell r="B72" t="str">
            <v>BRYANT ALBERTO PAYERO ORTIZ</v>
          </cell>
        </row>
        <row r="73">
          <cell r="A73">
            <v>44897</v>
          </cell>
          <cell r="B73" t="str">
            <v>AYEUKLIM EDGARDO MERCEDES RODRIGUEZ</v>
          </cell>
        </row>
        <row r="74">
          <cell r="A74">
            <v>44897</v>
          </cell>
          <cell r="B74" t="str">
            <v>ANYELINA GERTRUDYS FELIZ REYES</v>
          </cell>
        </row>
        <row r="75">
          <cell r="A75">
            <v>44897</v>
          </cell>
          <cell r="B75" t="str">
            <v>PETRA NATALIA FELIZ FELIZ</v>
          </cell>
        </row>
        <row r="76">
          <cell r="A76">
            <v>44897</v>
          </cell>
          <cell r="B76" t="str">
            <v>LUILLY MARTINEZ</v>
          </cell>
        </row>
        <row r="77">
          <cell r="A77">
            <v>44897</v>
          </cell>
          <cell r="B77" t="str">
            <v>MARCELINA RAMIREZ BAUTISTA</v>
          </cell>
        </row>
        <row r="78">
          <cell r="A78">
            <v>44904</v>
          </cell>
          <cell r="B78" t="str">
            <v>YONELDA  MIGUELINA  ALMONTE CARVAJAL</v>
          </cell>
        </row>
        <row r="79">
          <cell r="A79">
            <v>44908</v>
          </cell>
          <cell r="B79" t="str">
            <v>YEIMY YAHAYRA RUIZ DE HERASME</v>
          </cell>
        </row>
        <row r="80">
          <cell r="A80">
            <v>44911</v>
          </cell>
          <cell r="B80" t="str">
            <v>YAMILET ADAMES VARGAS</v>
          </cell>
        </row>
        <row r="81">
          <cell r="A81">
            <v>44911</v>
          </cell>
          <cell r="B81" t="str">
            <v>FEDERICO FRANCISCO LLINAS GUZMAN</v>
          </cell>
        </row>
        <row r="82">
          <cell r="A82">
            <v>44914</v>
          </cell>
          <cell r="B82" t="str">
            <v>ROSSANNA PERDOMO ACOSTA</v>
          </cell>
        </row>
        <row r="83">
          <cell r="A83">
            <v>44916</v>
          </cell>
          <cell r="B83" t="str">
            <v>GABRIELA ALEXANDRA CHIRENO HACHE</v>
          </cell>
        </row>
        <row r="84">
          <cell r="A84">
            <v>44917</v>
          </cell>
          <cell r="B84" t="str">
            <v>LUCIA SAONY CONCEPCION ASENCIO</v>
          </cell>
        </row>
        <row r="85">
          <cell r="A85">
            <v>44921</v>
          </cell>
          <cell r="B85" t="str">
            <v>MERYS LEIDA DIAZ BRITO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3E6E-CF7D-4E37-9ED8-2EC0780650B0}">
  <dimension ref="A1:F1028"/>
  <sheetViews>
    <sheetView tabSelected="1" zoomScaleNormal="100" workbookViewId="0">
      <selection activeCell="A818" sqref="A818:F818"/>
    </sheetView>
  </sheetViews>
  <sheetFormatPr baseColWidth="10" defaultColWidth="11.5703125" defaultRowHeight="15" x14ac:dyDescent="0.25"/>
  <cols>
    <col min="1" max="1" width="14.140625" style="37" customWidth="1"/>
    <col min="2" max="2" width="17.5703125" style="38" customWidth="1"/>
    <col min="3" max="3" width="50.42578125" style="39" customWidth="1"/>
    <col min="4" max="4" width="14.5703125" style="40" customWidth="1"/>
    <col min="5" max="5" width="15.5703125" style="41" customWidth="1"/>
    <col min="6" max="6" width="16.42578125" style="42" customWidth="1"/>
    <col min="7" max="16384" width="11.5703125" style="1"/>
  </cols>
  <sheetData>
    <row r="1" spans="1:6" x14ac:dyDescent="0.25">
      <c r="A1" s="18"/>
      <c r="B1" s="18"/>
      <c r="C1" s="18"/>
      <c r="D1" s="18"/>
      <c r="E1" s="18"/>
      <c r="F1" s="18"/>
    </row>
    <row r="2" spans="1:6" x14ac:dyDescent="0.25">
      <c r="A2" s="18"/>
      <c r="B2" s="18"/>
      <c r="C2" s="18"/>
      <c r="D2" s="18"/>
      <c r="E2" s="18"/>
      <c r="F2" s="18"/>
    </row>
    <row r="3" spans="1:6" x14ac:dyDescent="0.25">
      <c r="A3" s="18"/>
      <c r="B3" s="18"/>
      <c r="C3" s="18"/>
      <c r="D3" s="18"/>
      <c r="E3" s="18"/>
      <c r="F3" s="18"/>
    </row>
    <row r="4" spans="1:6" x14ac:dyDescent="0.25">
      <c r="A4" s="18"/>
      <c r="B4" s="18"/>
      <c r="C4" s="18"/>
      <c r="D4" s="18"/>
      <c r="E4" s="18"/>
      <c r="F4" s="18"/>
    </row>
    <row r="5" spans="1:6" x14ac:dyDescent="0.25">
      <c r="A5" s="18"/>
      <c r="B5" s="18"/>
      <c r="C5" s="18"/>
      <c r="D5" s="18"/>
      <c r="E5" s="18"/>
      <c r="F5" s="18"/>
    </row>
    <row r="6" spans="1:6" x14ac:dyDescent="0.25">
      <c r="A6" s="18"/>
      <c r="B6" s="18"/>
      <c r="C6" s="18"/>
      <c r="D6" s="18"/>
      <c r="E6" s="18"/>
      <c r="F6" s="18"/>
    </row>
    <row r="7" spans="1:6" x14ac:dyDescent="0.25">
      <c r="A7" s="19"/>
      <c r="B7" s="19"/>
      <c r="C7" s="19"/>
      <c r="D7" s="19"/>
      <c r="E7" s="19"/>
      <c r="F7" s="19"/>
    </row>
    <row r="8" spans="1:6" ht="18" customHeight="1" x14ac:dyDescent="0.25">
      <c r="A8" s="20" t="s">
        <v>0</v>
      </c>
      <c r="B8" s="20"/>
      <c r="C8" s="20"/>
      <c r="D8" s="20"/>
      <c r="E8" s="20"/>
      <c r="F8" s="20"/>
    </row>
    <row r="9" spans="1:6" ht="15" customHeight="1" x14ac:dyDescent="0.25">
      <c r="A9" s="21" t="s">
        <v>1</v>
      </c>
      <c r="B9" s="21"/>
      <c r="C9" s="21"/>
      <c r="D9" s="21"/>
      <c r="E9" s="21"/>
      <c r="F9" s="21"/>
    </row>
    <row r="10" spans="1:6" ht="12" customHeight="1" x14ac:dyDescent="0.25">
      <c r="A10" s="21" t="s">
        <v>2</v>
      </c>
      <c r="B10" s="21"/>
      <c r="C10" s="21"/>
      <c r="D10" s="21"/>
      <c r="E10" s="21"/>
      <c r="F10" s="21"/>
    </row>
    <row r="11" spans="1:6" ht="12" customHeight="1" x14ac:dyDescent="0.25">
      <c r="A11" s="21" t="s">
        <v>50</v>
      </c>
      <c r="B11" s="21"/>
      <c r="C11" s="21"/>
      <c r="D11" s="21"/>
      <c r="E11" s="21"/>
      <c r="F11" s="21"/>
    </row>
    <row r="12" spans="1:6" ht="15" customHeight="1" thickBot="1" x14ac:dyDescent="0.3">
      <c r="A12" s="22" t="s">
        <v>3</v>
      </c>
      <c r="B12" s="22"/>
      <c r="C12" s="22"/>
      <c r="D12" s="22"/>
      <c r="E12" s="22"/>
      <c r="F12" s="22"/>
    </row>
    <row r="13" spans="1:6" ht="30" customHeight="1" thickBot="1" x14ac:dyDescent="0.3">
      <c r="A13" s="149" t="s">
        <v>4</v>
      </c>
      <c r="B13" s="150" t="s">
        <v>5</v>
      </c>
      <c r="C13" s="151" t="s">
        <v>6</v>
      </c>
      <c r="D13" s="152" t="s">
        <v>7</v>
      </c>
      <c r="E13" s="153" t="s">
        <v>8</v>
      </c>
      <c r="F13" s="154" t="s">
        <v>9</v>
      </c>
    </row>
    <row r="14" spans="1:6" ht="28.9" customHeight="1" thickBot="1" x14ac:dyDescent="0.3">
      <c r="A14" s="23" t="s">
        <v>76</v>
      </c>
      <c r="B14" s="24"/>
      <c r="C14" s="25" t="s">
        <v>10</v>
      </c>
      <c r="D14" s="26"/>
      <c r="E14" s="27"/>
      <c r="F14" s="28">
        <v>17952244.719999999</v>
      </c>
    </row>
    <row r="15" spans="1:6" ht="28.9" customHeight="1" thickBot="1" x14ac:dyDescent="0.3">
      <c r="A15" s="7">
        <v>44901</v>
      </c>
      <c r="B15" s="8" t="s">
        <v>59</v>
      </c>
      <c r="C15" s="29" t="s">
        <v>51</v>
      </c>
      <c r="D15" s="30"/>
      <c r="E15" s="10">
        <v>43232.5</v>
      </c>
      <c r="F15" s="28">
        <f>F14+E15</f>
        <v>17995477.219999999</v>
      </c>
    </row>
    <row r="16" spans="1:6" ht="28.9" customHeight="1" thickBot="1" x14ac:dyDescent="0.3">
      <c r="A16" s="31">
        <v>44909</v>
      </c>
      <c r="B16" s="8" t="s">
        <v>60</v>
      </c>
      <c r="C16" s="29" t="s">
        <v>52</v>
      </c>
      <c r="D16" s="30"/>
      <c r="E16" s="10">
        <v>2171</v>
      </c>
      <c r="F16" s="28">
        <f t="shared" ref="F16:F28" si="0">F15+E16</f>
        <v>17997648.219999999</v>
      </c>
    </row>
    <row r="17" spans="1:6" ht="28.9" customHeight="1" thickBot="1" x14ac:dyDescent="0.3">
      <c r="A17" s="7">
        <v>44909</v>
      </c>
      <c r="B17" s="8" t="s">
        <v>61</v>
      </c>
      <c r="C17" s="29" t="s">
        <v>53</v>
      </c>
      <c r="D17" s="30"/>
      <c r="E17" s="10">
        <v>689937.87</v>
      </c>
      <c r="F17" s="28">
        <f t="shared" si="0"/>
        <v>18687586.09</v>
      </c>
    </row>
    <row r="18" spans="1:6" ht="28.9" customHeight="1" thickBot="1" x14ac:dyDescent="0.3">
      <c r="A18" s="7">
        <v>44910</v>
      </c>
      <c r="B18" s="8" t="s">
        <v>62</v>
      </c>
      <c r="C18" s="29" t="s">
        <v>54</v>
      </c>
      <c r="D18" s="30"/>
      <c r="E18" s="10">
        <v>489</v>
      </c>
      <c r="F18" s="28">
        <f t="shared" si="0"/>
        <v>18688075.09</v>
      </c>
    </row>
    <row r="19" spans="1:6" ht="28.9" customHeight="1" thickBot="1" x14ac:dyDescent="0.3">
      <c r="A19" s="7">
        <v>44916</v>
      </c>
      <c r="B19" s="8" t="s">
        <v>63</v>
      </c>
      <c r="C19" s="29" t="s">
        <v>55</v>
      </c>
      <c r="D19" s="30"/>
      <c r="E19" s="10">
        <v>160166.17000000001</v>
      </c>
      <c r="F19" s="28">
        <f t="shared" si="0"/>
        <v>18848241.260000002</v>
      </c>
    </row>
    <row r="20" spans="1:6" ht="28.9" customHeight="1" thickBot="1" x14ac:dyDescent="0.3">
      <c r="A20" s="7">
        <v>44921</v>
      </c>
      <c r="B20" s="8" t="s">
        <v>64</v>
      </c>
      <c r="C20" s="29" t="s">
        <v>56</v>
      </c>
      <c r="D20" s="30"/>
      <c r="E20" s="10">
        <v>168960.01</v>
      </c>
      <c r="F20" s="28">
        <f t="shared" si="0"/>
        <v>19017201.270000003</v>
      </c>
    </row>
    <row r="21" spans="1:6" ht="28.9" customHeight="1" thickBot="1" x14ac:dyDescent="0.3">
      <c r="A21" s="7">
        <v>44926</v>
      </c>
      <c r="B21" s="8" t="s">
        <v>65</v>
      </c>
      <c r="C21" s="29" t="s">
        <v>57</v>
      </c>
      <c r="D21" s="30"/>
      <c r="E21" s="10">
        <v>34600</v>
      </c>
      <c r="F21" s="28">
        <f t="shared" si="0"/>
        <v>19051801.270000003</v>
      </c>
    </row>
    <row r="22" spans="1:6" ht="28.9" customHeight="1" thickBot="1" x14ac:dyDescent="0.3">
      <c r="A22" s="7">
        <v>44924</v>
      </c>
      <c r="B22" s="8" t="s">
        <v>66</v>
      </c>
      <c r="C22" s="29" t="s">
        <v>57</v>
      </c>
      <c r="D22" s="30"/>
      <c r="E22" s="10">
        <v>69.16</v>
      </c>
      <c r="F22" s="28">
        <f t="shared" si="0"/>
        <v>19051870.430000003</v>
      </c>
    </row>
    <row r="23" spans="1:6" ht="28.9" customHeight="1" thickBot="1" x14ac:dyDescent="0.3">
      <c r="A23" s="7">
        <v>44922</v>
      </c>
      <c r="B23" s="8" t="s">
        <v>67</v>
      </c>
      <c r="C23" s="29" t="s">
        <v>58</v>
      </c>
      <c r="D23" s="30"/>
      <c r="E23" s="10">
        <v>1350</v>
      </c>
      <c r="F23" s="28">
        <f t="shared" si="0"/>
        <v>19053220.430000003</v>
      </c>
    </row>
    <row r="24" spans="1:6" ht="28.9" customHeight="1" thickBot="1" x14ac:dyDescent="0.3">
      <c r="A24" s="7">
        <v>44922</v>
      </c>
      <c r="B24" s="8" t="s">
        <v>68</v>
      </c>
      <c r="C24" s="29" t="s">
        <v>58</v>
      </c>
      <c r="D24" s="30"/>
      <c r="E24" s="10">
        <v>50</v>
      </c>
      <c r="F24" s="28">
        <f t="shared" si="0"/>
        <v>19053270.430000003</v>
      </c>
    </row>
    <row r="25" spans="1:6" ht="28.9" customHeight="1" thickBot="1" x14ac:dyDescent="0.3">
      <c r="A25" s="7">
        <v>44922</v>
      </c>
      <c r="B25" s="32" t="s">
        <v>69</v>
      </c>
      <c r="C25" s="29" t="s">
        <v>58</v>
      </c>
      <c r="D25" s="11"/>
      <c r="E25" s="30">
        <v>12490.76</v>
      </c>
      <c r="F25" s="28">
        <f t="shared" si="0"/>
        <v>19065761.190000005</v>
      </c>
    </row>
    <row r="26" spans="1:6" ht="28.9" customHeight="1" thickBot="1" x14ac:dyDescent="0.3">
      <c r="A26" s="7">
        <v>44923</v>
      </c>
      <c r="B26" s="8" t="s">
        <v>70</v>
      </c>
      <c r="C26" s="29" t="s">
        <v>57</v>
      </c>
      <c r="D26" s="11"/>
      <c r="E26" s="30">
        <v>6000</v>
      </c>
      <c r="F26" s="28">
        <f t="shared" si="0"/>
        <v>19071761.190000005</v>
      </c>
    </row>
    <row r="27" spans="1:6" ht="28.9" customHeight="1" thickBot="1" x14ac:dyDescent="0.3">
      <c r="A27" s="7">
        <v>44922</v>
      </c>
      <c r="B27" s="32" t="s">
        <v>71</v>
      </c>
      <c r="C27" s="29" t="s">
        <v>57</v>
      </c>
      <c r="D27" s="11"/>
      <c r="E27" s="30">
        <v>18300</v>
      </c>
      <c r="F27" s="28">
        <f t="shared" si="0"/>
        <v>19090061.190000005</v>
      </c>
    </row>
    <row r="28" spans="1:6" ht="28.9" customHeight="1" thickBot="1" x14ac:dyDescent="0.3">
      <c r="A28" s="7">
        <v>44926</v>
      </c>
      <c r="B28" s="32"/>
      <c r="C28" s="29" t="s">
        <v>74</v>
      </c>
      <c r="D28" s="11"/>
      <c r="E28" s="30">
        <v>21461.83</v>
      </c>
      <c r="F28" s="28">
        <f t="shared" si="0"/>
        <v>19111523.020000003</v>
      </c>
    </row>
    <row r="29" spans="1:6" ht="28.9" customHeight="1" thickBot="1" x14ac:dyDescent="0.3">
      <c r="A29" s="7">
        <v>44926</v>
      </c>
      <c r="B29" s="32"/>
      <c r="C29" s="29" t="s">
        <v>11</v>
      </c>
      <c r="D29" s="11">
        <v>28.32</v>
      </c>
      <c r="E29" s="30"/>
      <c r="F29" s="28">
        <f>F28-D29</f>
        <v>19111494.700000003</v>
      </c>
    </row>
    <row r="30" spans="1:6" ht="28.9" customHeight="1" x14ac:dyDescent="0.25">
      <c r="A30" s="7">
        <v>44926</v>
      </c>
      <c r="B30" s="32"/>
      <c r="C30" s="29" t="s">
        <v>12</v>
      </c>
      <c r="D30" s="11">
        <v>175</v>
      </c>
      <c r="E30" s="30"/>
      <c r="F30" s="28">
        <f>F29-D30</f>
        <v>19111319.700000003</v>
      </c>
    </row>
    <row r="31" spans="1:6" ht="28.9" customHeight="1" thickBot="1" x14ac:dyDescent="0.3">
      <c r="A31" s="33"/>
      <c r="B31" s="34"/>
      <c r="C31" s="35" t="s">
        <v>75</v>
      </c>
      <c r="D31" s="15"/>
      <c r="E31" s="16"/>
      <c r="F31" s="36">
        <f>+F30</f>
        <v>19111319.700000003</v>
      </c>
    </row>
    <row r="32" spans="1:6" ht="28.9" customHeight="1" x14ac:dyDescent="0.25"/>
    <row r="33" spans="1:6" ht="28.9" customHeight="1" x14ac:dyDescent="0.25">
      <c r="A33" s="43" t="s">
        <v>13</v>
      </c>
      <c r="B33" s="43"/>
      <c r="C33" s="44"/>
      <c r="D33" s="45"/>
      <c r="E33" s="46" t="s">
        <v>14</v>
      </c>
      <c r="F33" s="46"/>
    </row>
    <row r="34" spans="1:6" ht="18" customHeight="1" x14ac:dyDescent="0.25">
      <c r="A34" s="20" t="s">
        <v>47</v>
      </c>
      <c r="B34" s="20"/>
      <c r="E34" s="47" t="s">
        <v>16</v>
      </c>
      <c r="F34" s="47"/>
    </row>
    <row r="35" spans="1:6" ht="18" customHeight="1" x14ac:dyDescent="0.25">
      <c r="A35" s="48" t="s">
        <v>15</v>
      </c>
      <c r="B35" s="48"/>
      <c r="E35" s="49" t="s">
        <v>17</v>
      </c>
      <c r="F35" s="49"/>
    </row>
    <row r="36" spans="1:6" ht="28.9" customHeight="1" x14ac:dyDescent="0.25">
      <c r="C36" s="50"/>
      <c r="D36" s="51"/>
      <c r="E36" s="52"/>
      <c r="F36" s="52"/>
    </row>
    <row r="37" spans="1:6" ht="12.75" customHeight="1" x14ac:dyDescent="0.25">
      <c r="C37" s="53" t="s">
        <v>14</v>
      </c>
      <c r="D37" s="54"/>
      <c r="E37" s="52"/>
      <c r="F37" s="52"/>
    </row>
    <row r="38" spans="1:6" ht="19.899999999999999" customHeight="1" x14ac:dyDescent="0.25">
      <c r="C38" s="55" t="s">
        <v>48</v>
      </c>
      <c r="D38" s="56"/>
      <c r="E38" s="52"/>
      <c r="F38" s="52"/>
    </row>
    <row r="39" spans="1:6" ht="19.899999999999999" customHeight="1" x14ac:dyDescent="0.25">
      <c r="C39" s="52" t="s">
        <v>49</v>
      </c>
      <c r="D39" s="57"/>
      <c r="E39" s="52"/>
      <c r="F39" s="52"/>
    </row>
    <row r="40" spans="1:6" ht="19.899999999999999" customHeight="1" x14ac:dyDescent="0.25">
      <c r="C40" s="58"/>
      <c r="D40" s="52"/>
      <c r="E40" s="52"/>
      <c r="F40" s="52"/>
    </row>
    <row r="41" spans="1:6" ht="19.899999999999999" customHeight="1" x14ac:dyDescent="0.25">
      <c r="E41" s="52"/>
      <c r="F41" s="52"/>
    </row>
    <row r="42" spans="1:6" ht="9" customHeight="1" x14ac:dyDescent="0.25">
      <c r="E42" s="52"/>
      <c r="F42" s="52"/>
    </row>
    <row r="43" spans="1:6" ht="14.25" customHeight="1" x14ac:dyDescent="0.25">
      <c r="E43" s="52"/>
      <c r="F43" s="52"/>
    </row>
    <row r="44" spans="1:6" ht="9" customHeight="1" x14ac:dyDescent="0.25">
      <c r="E44" s="52"/>
      <c r="F44" s="52"/>
    </row>
    <row r="45" spans="1:6" ht="9" customHeight="1" x14ac:dyDescent="0.25">
      <c r="E45" s="52"/>
      <c r="F45" s="52"/>
    </row>
    <row r="46" spans="1:6" ht="9" customHeight="1" x14ac:dyDescent="0.25">
      <c r="E46" s="52"/>
      <c r="F46" s="52"/>
    </row>
    <row r="47" spans="1:6" ht="9" customHeight="1" x14ac:dyDescent="0.25"/>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row r="53" spans="1:6" ht="12.75" customHeight="1" x14ac:dyDescent="0.25">
      <c r="A53" s="20" t="s">
        <v>0</v>
      </c>
      <c r="B53" s="20"/>
      <c r="C53" s="20"/>
      <c r="D53" s="20"/>
      <c r="E53" s="20"/>
      <c r="F53" s="20"/>
    </row>
    <row r="54" spans="1:6" x14ac:dyDescent="0.25">
      <c r="A54" s="21" t="s">
        <v>19</v>
      </c>
      <c r="B54" s="21"/>
      <c r="C54" s="21"/>
      <c r="D54" s="21"/>
      <c r="E54" s="21"/>
      <c r="F54" s="21"/>
    </row>
    <row r="55" spans="1:6" x14ac:dyDescent="0.25">
      <c r="A55" s="21" t="s">
        <v>20</v>
      </c>
      <c r="B55" s="21"/>
      <c r="C55" s="21"/>
      <c r="D55" s="21"/>
      <c r="E55" s="21"/>
      <c r="F55" s="21"/>
    </row>
    <row r="56" spans="1:6" x14ac:dyDescent="0.25">
      <c r="A56" s="21" t="s">
        <v>50</v>
      </c>
      <c r="B56" s="21"/>
      <c r="C56" s="21"/>
      <c r="D56" s="21"/>
      <c r="E56" s="21"/>
      <c r="F56" s="21"/>
    </row>
    <row r="57" spans="1:6" ht="15.75" thickBot="1" x14ac:dyDescent="0.3">
      <c r="A57" s="22" t="s">
        <v>3</v>
      </c>
      <c r="B57" s="22"/>
      <c r="C57" s="22"/>
      <c r="D57" s="22"/>
      <c r="E57" s="22"/>
      <c r="F57" s="22"/>
    </row>
    <row r="58" spans="1:6" ht="30.75" customHeight="1" x14ac:dyDescent="0.25">
      <c r="A58" s="155" t="s">
        <v>4</v>
      </c>
      <c r="B58" s="156" t="s">
        <v>5</v>
      </c>
      <c r="C58" s="157" t="s">
        <v>6</v>
      </c>
      <c r="D58" s="158" t="s">
        <v>7</v>
      </c>
      <c r="E58" s="159" t="s">
        <v>8</v>
      </c>
      <c r="F58" s="160" t="s">
        <v>9</v>
      </c>
    </row>
    <row r="59" spans="1:6" ht="30" customHeight="1" x14ac:dyDescent="0.25">
      <c r="A59" s="59" t="s">
        <v>76</v>
      </c>
      <c r="B59" s="8"/>
      <c r="C59" s="60" t="s">
        <v>10</v>
      </c>
      <c r="D59" s="10"/>
      <c r="E59" s="61"/>
      <c r="F59" s="62">
        <v>2961789.9099999997</v>
      </c>
    </row>
    <row r="60" spans="1:6" ht="30" customHeight="1" x14ac:dyDescent="0.25">
      <c r="A60" s="7">
        <v>44910</v>
      </c>
      <c r="B60" s="63"/>
      <c r="C60" s="64" t="s">
        <v>77</v>
      </c>
      <c r="D60" s="65"/>
      <c r="E60" s="66">
        <v>60</v>
      </c>
      <c r="F60" s="67">
        <f>F59+E60</f>
        <v>2961849.9099999997</v>
      </c>
    </row>
    <row r="61" spans="1:6" ht="30" customHeight="1" x14ac:dyDescent="0.25">
      <c r="A61" s="7">
        <v>44921</v>
      </c>
      <c r="B61" s="63"/>
      <c r="C61" s="64" t="s">
        <v>78</v>
      </c>
      <c r="D61" s="65"/>
      <c r="E61" s="66">
        <v>60</v>
      </c>
      <c r="F61" s="67">
        <f t="shared" ref="F61:F124" si="1">F60+E61</f>
        <v>2961909.9099999997</v>
      </c>
    </row>
    <row r="62" spans="1:6" ht="30" customHeight="1" x14ac:dyDescent="0.25">
      <c r="A62" s="7">
        <v>44914</v>
      </c>
      <c r="B62" s="63"/>
      <c r="C62" s="64" t="s">
        <v>79</v>
      </c>
      <c r="D62" s="65"/>
      <c r="E62" s="66">
        <v>180</v>
      </c>
      <c r="F62" s="67">
        <f t="shared" si="1"/>
        <v>2962089.9099999997</v>
      </c>
    </row>
    <row r="63" spans="1:6" ht="30" customHeight="1" x14ac:dyDescent="0.25">
      <c r="A63" s="7">
        <v>44911</v>
      </c>
      <c r="B63" s="63"/>
      <c r="C63" s="64" t="s">
        <v>80</v>
      </c>
      <c r="D63" s="65"/>
      <c r="E63" s="66">
        <v>240</v>
      </c>
      <c r="F63" s="67">
        <f t="shared" si="1"/>
        <v>2962329.9099999997</v>
      </c>
    </row>
    <row r="64" spans="1:6" ht="30" customHeight="1" x14ac:dyDescent="0.25">
      <c r="A64" s="7">
        <v>44910</v>
      </c>
      <c r="B64" s="63"/>
      <c r="C64" s="64" t="s">
        <v>80</v>
      </c>
      <c r="D64" s="65"/>
      <c r="E64" s="66">
        <v>280</v>
      </c>
      <c r="F64" s="67">
        <f t="shared" si="1"/>
        <v>2962609.9099999997</v>
      </c>
    </row>
    <row r="65" spans="1:6" ht="30" customHeight="1" x14ac:dyDescent="0.25">
      <c r="A65" s="7">
        <v>44911</v>
      </c>
      <c r="B65" s="63"/>
      <c r="C65" s="64" t="s">
        <v>81</v>
      </c>
      <c r="D65" s="65"/>
      <c r="E65" s="66">
        <v>900</v>
      </c>
      <c r="F65" s="67">
        <f t="shared" si="1"/>
        <v>2963509.9099999997</v>
      </c>
    </row>
    <row r="66" spans="1:6" ht="30" customHeight="1" x14ac:dyDescent="0.25">
      <c r="A66" s="7">
        <v>44914</v>
      </c>
      <c r="B66" s="63"/>
      <c r="C66" s="64" t="s">
        <v>82</v>
      </c>
      <c r="D66" s="65"/>
      <c r="E66" s="66">
        <v>1100</v>
      </c>
      <c r="F66" s="67">
        <f t="shared" si="1"/>
        <v>2964609.9099999997</v>
      </c>
    </row>
    <row r="67" spans="1:6" ht="30" customHeight="1" x14ac:dyDescent="0.25">
      <c r="A67" s="7">
        <v>44908</v>
      </c>
      <c r="B67" s="63"/>
      <c r="C67" s="64" t="s">
        <v>83</v>
      </c>
      <c r="D67" s="65"/>
      <c r="E67" s="66">
        <v>2400</v>
      </c>
      <c r="F67" s="67">
        <f t="shared" si="1"/>
        <v>2967009.9099999997</v>
      </c>
    </row>
    <row r="68" spans="1:6" ht="30" customHeight="1" x14ac:dyDescent="0.25">
      <c r="A68" s="7">
        <v>44915</v>
      </c>
      <c r="B68" s="63"/>
      <c r="C68" s="64" t="s">
        <v>84</v>
      </c>
      <c r="D68" s="65"/>
      <c r="E68" s="66">
        <v>3140</v>
      </c>
      <c r="F68" s="67">
        <f t="shared" si="1"/>
        <v>2970149.9099999997</v>
      </c>
    </row>
    <row r="69" spans="1:6" ht="30" customHeight="1" x14ac:dyDescent="0.25">
      <c r="A69" s="7">
        <v>44922</v>
      </c>
      <c r="B69" s="63"/>
      <c r="C69" s="64" t="s">
        <v>85</v>
      </c>
      <c r="D69" s="65"/>
      <c r="E69" s="66">
        <v>3955.42</v>
      </c>
      <c r="F69" s="67">
        <f t="shared" si="1"/>
        <v>2974105.3299999996</v>
      </c>
    </row>
    <row r="70" spans="1:6" ht="30" customHeight="1" x14ac:dyDescent="0.25">
      <c r="A70" s="7">
        <v>44911</v>
      </c>
      <c r="B70" s="63"/>
      <c r="C70" s="64" t="s">
        <v>81</v>
      </c>
      <c r="D70" s="65"/>
      <c r="E70" s="66">
        <v>6100</v>
      </c>
      <c r="F70" s="67">
        <f t="shared" si="1"/>
        <v>2980205.3299999996</v>
      </c>
    </row>
    <row r="71" spans="1:6" ht="30" customHeight="1" x14ac:dyDescent="0.25">
      <c r="A71" s="7">
        <v>44900</v>
      </c>
      <c r="B71" s="63"/>
      <c r="C71" s="64" t="s">
        <v>86</v>
      </c>
      <c r="D71" s="65"/>
      <c r="E71" s="66">
        <v>7200</v>
      </c>
      <c r="F71" s="67">
        <f t="shared" si="1"/>
        <v>2987405.3299999996</v>
      </c>
    </row>
    <row r="72" spans="1:6" ht="30" customHeight="1" x14ac:dyDescent="0.25">
      <c r="A72" s="7">
        <v>44897</v>
      </c>
      <c r="B72" s="63"/>
      <c r="C72" s="64" t="s">
        <v>87</v>
      </c>
      <c r="D72" s="65"/>
      <c r="E72" s="66">
        <v>7798</v>
      </c>
      <c r="F72" s="67">
        <f t="shared" si="1"/>
        <v>2995203.3299999996</v>
      </c>
    </row>
    <row r="73" spans="1:6" ht="30" customHeight="1" x14ac:dyDescent="0.25">
      <c r="A73" s="7">
        <v>44902</v>
      </c>
      <c r="B73" s="63"/>
      <c r="C73" s="64" t="s">
        <v>88</v>
      </c>
      <c r="D73" s="65"/>
      <c r="E73" s="66">
        <v>12815.34</v>
      </c>
      <c r="F73" s="67">
        <f t="shared" si="1"/>
        <v>3008018.6699999995</v>
      </c>
    </row>
    <row r="74" spans="1:6" ht="30" customHeight="1" x14ac:dyDescent="0.25">
      <c r="A74" s="7">
        <v>44902</v>
      </c>
      <c r="B74" s="63"/>
      <c r="C74" s="64" t="s">
        <v>89</v>
      </c>
      <c r="D74" s="65"/>
      <c r="E74" s="66">
        <v>12981.6</v>
      </c>
      <c r="F74" s="67">
        <f t="shared" si="1"/>
        <v>3021000.2699999996</v>
      </c>
    </row>
    <row r="75" spans="1:6" ht="30" customHeight="1" x14ac:dyDescent="0.25">
      <c r="A75" s="7">
        <v>44918</v>
      </c>
      <c r="B75" s="63"/>
      <c r="C75" s="64" t="s">
        <v>90</v>
      </c>
      <c r="D75" s="65"/>
      <c r="E75" s="66">
        <v>13922</v>
      </c>
      <c r="F75" s="67">
        <f t="shared" si="1"/>
        <v>3034922.2699999996</v>
      </c>
    </row>
    <row r="76" spans="1:6" ht="39.950000000000003" customHeight="1" x14ac:dyDescent="0.25">
      <c r="A76" s="7">
        <v>44911</v>
      </c>
      <c r="B76" s="63"/>
      <c r="C76" s="64" t="s">
        <v>81</v>
      </c>
      <c r="D76" s="65"/>
      <c r="E76" s="66">
        <v>15000</v>
      </c>
      <c r="F76" s="67">
        <f t="shared" si="1"/>
        <v>3049922.2699999996</v>
      </c>
    </row>
    <row r="77" spans="1:6" ht="39.950000000000003" customHeight="1" x14ac:dyDescent="0.25">
      <c r="A77" s="7">
        <v>44924</v>
      </c>
      <c r="B77" s="68"/>
      <c r="C77" s="64" t="s">
        <v>91</v>
      </c>
      <c r="D77" s="65"/>
      <c r="E77" s="66">
        <v>15100</v>
      </c>
      <c r="F77" s="67">
        <f t="shared" si="1"/>
        <v>3065022.2699999996</v>
      </c>
    </row>
    <row r="78" spans="1:6" ht="39.950000000000003" customHeight="1" x14ac:dyDescent="0.25">
      <c r="A78" s="7">
        <v>44918</v>
      </c>
      <c r="B78" s="68"/>
      <c r="C78" s="64" t="s">
        <v>92</v>
      </c>
      <c r="D78" s="65"/>
      <c r="E78" s="66">
        <v>16750</v>
      </c>
      <c r="F78" s="67">
        <f t="shared" si="1"/>
        <v>3081772.2699999996</v>
      </c>
    </row>
    <row r="79" spans="1:6" ht="39.950000000000003" customHeight="1" x14ac:dyDescent="0.25">
      <c r="A79" s="7">
        <v>44918</v>
      </c>
      <c r="B79" s="68"/>
      <c r="C79" s="64" t="s">
        <v>92</v>
      </c>
      <c r="D79" s="65"/>
      <c r="E79" s="66">
        <v>16750</v>
      </c>
      <c r="F79" s="67">
        <f t="shared" si="1"/>
        <v>3098522.2699999996</v>
      </c>
    </row>
    <row r="80" spans="1:6" ht="39.950000000000003" customHeight="1" x14ac:dyDescent="0.25">
      <c r="A80" s="7">
        <v>44919</v>
      </c>
      <c r="B80" s="68"/>
      <c r="C80" s="64" t="s">
        <v>92</v>
      </c>
      <c r="D80" s="65"/>
      <c r="E80" s="66">
        <v>16750</v>
      </c>
      <c r="F80" s="67">
        <f t="shared" si="1"/>
        <v>3115272.2699999996</v>
      </c>
    </row>
    <row r="81" spans="1:6" ht="39.950000000000003" customHeight="1" x14ac:dyDescent="0.25">
      <c r="A81" s="7">
        <v>44921</v>
      </c>
      <c r="B81" s="68"/>
      <c r="C81" s="64" t="s">
        <v>92</v>
      </c>
      <c r="D81" s="65"/>
      <c r="E81" s="66">
        <v>16750</v>
      </c>
      <c r="F81" s="67">
        <f t="shared" si="1"/>
        <v>3132022.2699999996</v>
      </c>
    </row>
    <row r="82" spans="1:6" ht="39.950000000000003" customHeight="1" x14ac:dyDescent="0.25">
      <c r="A82" s="7">
        <v>44902</v>
      </c>
      <c r="B82" s="68"/>
      <c r="C82" s="64" t="s">
        <v>79</v>
      </c>
      <c r="D82" s="65"/>
      <c r="E82" s="66">
        <v>17032.5</v>
      </c>
      <c r="F82" s="67">
        <f t="shared" si="1"/>
        <v>3149054.7699999996</v>
      </c>
    </row>
    <row r="83" spans="1:6" ht="39.950000000000003" customHeight="1" x14ac:dyDescent="0.25">
      <c r="A83" s="7">
        <v>44918</v>
      </c>
      <c r="B83" s="68"/>
      <c r="C83" s="64" t="s">
        <v>92</v>
      </c>
      <c r="D83" s="65"/>
      <c r="E83" s="66">
        <v>18250</v>
      </c>
      <c r="F83" s="67">
        <f t="shared" si="1"/>
        <v>3167304.7699999996</v>
      </c>
    </row>
    <row r="84" spans="1:6" ht="39.950000000000003" customHeight="1" x14ac:dyDescent="0.25">
      <c r="A84" s="7">
        <v>44918</v>
      </c>
      <c r="B84" s="68"/>
      <c r="C84" s="64" t="s">
        <v>92</v>
      </c>
      <c r="D84" s="65"/>
      <c r="E84" s="66">
        <v>18250</v>
      </c>
      <c r="F84" s="67">
        <f t="shared" si="1"/>
        <v>3185554.7699999996</v>
      </c>
    </row>
    <row r="85" spans="1:6" ht="39.950000000000003" customHeight="1" x14ac:dyDescent="0.25">
      <c r="A85" s="7">
        <v>44918</v>
      </c>
      <c r="B85" s="68"/>
      <c r="C85" s="64" t="s">
        <v>92</v>
      </c>
      <c r="D85" s="65"/>
      <c r="E85" s="66">
        <v>19020</v>
      </c>
      <c r="F85" s="67">
        <f t="shared" si="1"/>
        <v>3204574.7699999996</v>
      </c>
    </row>
    <row r="86" spans="1:6" ht="39.950000000000003" customHeight="1" x14ac:dyDescent="0.25">
      <c r="A86" s="7">
        <v>44918</v>
      </c>
      <c r="B86" s="68"/>
      <c r="C86" s="64" t="s">
        <v>92</v>
      </c>
      <c r="D86" s="65"/>
      <c r="E86" s="66">
        <v>19020</v>
      </c>
      <c r="F86" s="67">
        <f t="shared" si="1"/>
        <v>3223594.7699999996</v>
      </c>
    </row>
    <row r="87" spans="1:6" ht="39.950000000000003" customHeight="1" x14ac:dyDescent="0.25">
      <c r="A87" s="7">
        <v>44924</v>
      </c>
      <c r="B87" s="68"/>
      <c r="C87" s="64" t="s">
        <v>91</v>
      </c>
      <c r="D87" s="65"/>
      <c r="E87" s="66">
        <v>19070</v>
      </c>
      <c r="F87" s="67">
        <f t="shared" si="1"/>
        <v>3242664.7699999996</v>
      </c>
    </row>
    <row r="88" spans="1:6" ht="39.950000000000003" customHeight="1" x14ac:dyDescent="0.25">
      <c r="A88" s="7">
        <v>44910</v>
      </c>
      <c r="B88" s="68"/>
      <c r="C88" s="64" t="s">
        <v>93</v>
      </c>
      <c r="D88" s="65"/>
      <c r="E88" s="66">
        <v>19338.990000000002</v>
      </c>
      <c r="F88" s="67">
        <f t="shared" si="1"/>
        <v>3262003.76</v>
      </c>
    </row>
    <row r="89" spans="1:6" ht="39.950000000000003" customHeight="1" x14ac:dyDescent="0.25">
      <c r="A89" s="7">
        <v>44918</v>
      </c>
      <c r="B89" s="68"/>
      <c r="C89" s="64" t="s">
        <v>92</v>
      </c>
      <c r="D89" s="65"/>
      <c r="E89" s="66">
        <v>19440</v>
      </c>
      <c r="F89" s="67">
        <f t="shared" si="1"/>
        <v>3281443.76</v>
      </c>
    </row>
    <row r="90" spans="1:6" ht="39.950000000000003" customHeight="1" x14ac:dyDescent="0.25">
      <c r="A90" s="7">
        <v>44921</v>
      </c>
      <c r="B90" s="68"/>
      <c r="C90" s="64" t="s">
        <v>92</v>
      </c>
      <c r="D90" s="65"/>
      <c r="E90" s="66">
        <v>19440</v>
      </c>
      <c r="F90" s="67">
        <f t="shared" si="1"/>
        <v>3300883.76</v>
      </c>
    </row>
    <row r="91" spans="1:6" ht="39.950000000000003" customHeight="1" x14ac:dyDescent="0.25">
      <c r="A91" s="7">
        <v>44921</v>
      </c>
      <c r="B91" s="68"/>
      <c r="C91" s="64" t="s">
        <v>92</v>
      </c>
      <c r="D91" s="65"/>
      <c r="E91" s="66">
        <v>20020</v>
      </c>
      <c r="F91" s="67">
        <f t="shared" si="1"/>
        <v>3320903.76</v>
      </c>
    </row>
    <row r="92" spans="1:6" ht="39.950000000000003" customHeight="1" x14ac:dyDescent="0.25">
      <c r="A92" s="7">
        <v>44904</v>
      </c>
      <c r="B92" s="68"/>
      <c r="C92" s="64" t="s">
        <v>94</v>
      </c>
      <c r="D92" s="65"/>
      <c r="E92" s="66">
        <v>21048.02</v>
      </c>
      <c r="F92" s="67">
        <f t="shared" si="1"/>
        <v>3341951.78</v>
      </c>
    </row>
    <row r="93" spans="1:6" ht="39.950000000000003" customHeight="1" x14ac:dyDescent="0.25">
      <c r="A93" s="7">
        <v>44901</v>
      </c>
      <c r="B93" s="68"/>
      <c r="C93" s="64" t="s">
        <v>79</v>
      </c>
      <c r="D93" s="65"/>
      <c r="E93" s="66">
        <v>21250</v>
      </c>
      <c r="F93" s="67">
        <f t="shared" si="1"/>
        <v>3363201.78</v>
      </c>
    </row>
    <row r="94" spans="1:6" ht="39.950000000000003" customHeight="1" x14ac:dyDescent="0.25">
      <c r="A94" s="7">
        <v>44904</v>
      </c>
      <c r="B94" s="68"/>
      <c r="C94" s="64" t="s">
        <v>95</v>
      </c>
      <c r="D94" s="65"/>
      <c r="E94" s="66">
        <v>22269.62</v>
      </c>
      <c r="F94" s="67">
        <f t="shared" si="1"/>
        <v>3385471.4</v>
      </c>
    </row>
    <row r="95" spans="1:6" ht="39.950000000000003" customHeight="1" x14ac:dyDescent="0.25">
      <c r="A95" s="7">
        <v>44924</v>
      </c>
      <c r="B95" s="68"/>
      <c r="C95" s="64" t="s">
        <v>91</v>
      </c>
      <c r="D95" s="65"/>
      <c r="E95" s="66">
        <v>22360</v>
      </c>
      <c r="F95" s="67">
        <f t="shared" si="1"/>
        <v>3407831.4</v>
      </c>
    </row>
    <row r="96" spans="1:6" ht="39.950000000000003" customHeight="1" x14ac:dyDescent="0.25">
      <c r="A96" s="7">
        <v>44918</v>
      </c>
      <c r="B96" s="68"/>
      <c r="C96" s="64" t="s">
        <v>92</v>
      </c>
      <c r="D96" s="65"/>
      <c r="E96" s="66">
        <v>22870</v>
      </c>
      <c r="F96" s="67">
        <f t="shared" si="1"/>
        <v>3430701.4</v>
      </c>
    </row>
    <row r="97" spans="1:6" ht="39.950000000000003" customHeight="1" x14ac:dyDescent="0.25">
      <c r="A97" s="7">
        <v>44918</v>
      </c>
      <c r="B97" s="68"/>
      <c r="C97" s="64" t="s">
        <v>92</v>
      </c>
      <c r="D97" s="65"/>
      <c r="E97" s="66">
        <v>23290</v>
      </c>
      <c r="F97" s="67">
        <f t="shared" si="1"/>
        <v>3453991.4</v>
      </c>
    </row>
    <row r="98" spans="1:6" ht="39.950000000000003" customHeight="1" x14ac:dyDescent="0.25">
      <c r="A98" s="7">
        <v>44918</v>
      </c>
      <c r="B98" s="68"/>
      <c r="C98" s="64" t="s">
        <v>92</v>
      </c>
      <c r="D98" s="65"/>
      <c r="E98" s="66">
        <v>23290</v>
      </c>
      <c r="F98" s="67">
        <f t="shared" si="1"/>
        <v>3477281.4</v>
      </c>
    </row>
    <row r="99" spans="1:6" ht="39.950000000000003" customHeight="1" x14ac:dyDescent="0.25">
      <c r="A99" s="7">
        <v>44921</v>
      </c>
      <c r="B99" s="68"/>
      <c r="C99" s="64" t="s">
        <v>92</v>
      </c>
      <c r="D99" s="65"/>
      <c r="E99" s="66">
        <v>23290</v>
      </c>
      <c r="F99" s="67">
        <f t="shared" si="1"/>
        <v>3500571.4</v>
      </c>
    </row>
    <row r="100" spans="1:6" ht="39.950000000000003" customHeight="1" x14ac:dyDescent="0.25">
      <c r="A100" s="7">
        <v>44921</v>
      </c>
      <c r="B100" s="68"/>
      <c r="C100" s="64" t="s">
        <v>92</v>
      </c>
      <c r="D100" s="65"/>
      <c r="E100" s="66">
        <v>23290</v>
      </c>
      <c r="F100" s="67">
        <f t="shared" si="1"/>
        <v>3523861.4</v>
      </c>
    </row>
    <row r="101" spans="1:6" ht="39.950000000000003" customHeight="1" x14ac:dyDescent="0.25">
      <c r="A101" s="7">
        <v>44918</v>
      </c>
      <c r="B101" s="68"/>
      <c r="C101" s="64" t="s">
        <v>92</v>
      </c>
      <c r="D101" s="65"/>
      <c r="E101" s="66">
        <v>25170</v>
      </c>
      <c r="F101" s="67">
        <f t="shared" si="1"/>
        <v>3549031.4</v>
      </c>
    </row>
    <row r="102" spans="1:6" ht="39.950000000000003" customHeight="1" x14ac:dyDescent="0.25">
      <c r="A102" s="7">
        <v>44921</v>
      </c>
      <c r="B102" s="68"/>
      <c r="C102" s="64" t="s">
        <v>92</v>
      </c>
      <c r="D102" s="65"/>
      <c r="E102" s="66">
        <v>25170</v>
      </c>
      <c r="F102" s="67">
        <f t="shared" si="1"/>
        <v>3574201.4</v>
      </c>
    </row>
    <row r="103" spans="1:6" ht="39.950000000000003" customHeight="1" x14ac:dyDescent="0.25">
      <c r="A103" s="7">
        <v>44918</v>
      </c>
      <c r="B103" s="68"/>
      <c r="C103" s="64" t="s">
        <v>92</v>
      </c>
      <c r="D103" s="65"/>
      <c r="E103" s="66">
        <v>25710</v>
      </c>
      <c r="F103" s="67">
        <f t="shared" si="1"/>
        <v>3599911.4</v>
      </c>
    </row>
    <row r="104" spans="1:6" ht="39.950000000000003" customHeight="1" x14ac:dyDescent="0.25">
      <c r="A104" s="7">
        <v>44923</v>
      </c>
      <c r="B104" s="68"/>
      <c r="C104" s="64" t="s">
        <v>91</v>
      </c>
      <c r="D104" s="69"/>
      <c r="E104" s="66">
        <v>25740</v>
      </c>
      <c r="F104" s="67">
        <f t="shared" si="1"/>
        <v>3625651.4</v>
      </c>
    </row>
    <row r="105" spans="1:6" ht="39.950000000000003" customHeight="1" x14ac:dyDescent="0.25">
      <c r="A105" s="7">
        <v>44923</v>
      </c>
      <c r="B105" s="68"/>
      <c r="C105" s="64" t="s">
        <v>96</v>
      </c>
      <c r="D105" s="69"/>
      <c r="E105" s="66">
        <v>33850</v>
      </c>
      <c r="F105" s="67">
        <f t="shared" si="1"/>
        <v>3659501.4</v>
      </c>
    </row>
    <row r="106" spans="1:6" ht="39.950000000000003" customHeight="1" x14ac:dyDescent="0.25">
      <c r="A106" s="7">
        <v>44917</v>
      </c>
      <c r="B106" s="68"/>
      <c r="C106" s="64" t="s">
        <v>97</v>
      </c>
      <c r="D106" s="69"/>
      <c r="E106" s="66">
        <v>36132</v>
      </c>
      <c r="F106" s="67">
        <f t="shared" si="1"/>
        <v>3695633.4</v>
      </c>
    </row>
    <row r="107" spans="1:6" ht="39.950000000000003" customHeight="1" x14ac:dyDescent="0.25">
      <c r="A107" s="7">
        <v>44923</v>
      </c>
      <c r="B107" s="68"/>
      <c r="C107" s="64" t="s">
        <v>98</v>
      </c>
      <c r="D107" s="69"/>
      <c r="E107" s="66">
        <v>47623.8</v>
      </c>
      <c r="F107" s="67">
        <f t="shared" si="1"/>
        <v>3743257.1999999997</v>
      </c>
    </row>
    <row r="108" spans="1:6" ht="39.950000000000003" customHeight="1" x14ac:dyDescent="0.25">
      <c r="A108" s="7">
        <v>44909</v>
      </c>
      <c r="B108" s="68"/>
      <c r="C108" s="64" t="s">
        <v>99</v>
      </c>
      <c r="D108" s="69"/>
      <c r="E108" s="66">
        <v>50129.4</v>
      </c>
      <c r="F108" s="67">
        <f t="shared" si="1"/>
        <v>3793386.5999999996</v>
      </c>
    </row>
    <row r="109" spans="1:6" ht="39.950000000000003" customHeight="1" x14ac:dyDescent="0.25">
      <c r="A109" s="7">
        <v>44908</v>
      </c>
      <c r="B109" s="68"/>
      <c r="C109" s="64" t="s">
        <v>100</v>
      </c>
      <c r="D109" s="69"/>
      <c r="E109" s="66">
        <v>51607.15</v>
      </c>
      <c r="F109" s="67">
        <f t="shared" si="1"/>
        <v>3844993.7499999995</v>
      </c>
    </row>
    <row r="110" spans="1:6" ht="39.950000000000003" customHeight="1" x14ac:dyDescent="0.25">
      <c r="A110" s="7">
        <v>44907</v>
      </c>
      <c r="B110" s="68"/>
      <c r="C110" s="64" t="s">
        <v>94</v>
      </c>
      <c r="D110" s="69"/>
      <c r="E110" s="66">
        <v>55672.74</v>
      </c>
      <c r="F110" s="67">
        <f t="shared" si="1"/>
        <v>3900666.4899999998</v>
      </c>
    </row>
    <row r="111" spans="1:6" ht="39.950000000000003" customHeight="1" x14ac:dyDescent="0.25">
      <c r="A111" s="7">
        <v>44896</v>
      </c>
      <c r="B111" s="68"/>
      <c r="C111" s="64" t="s">
        <v>101</v>
      </c>
      <c r="D111" s="69"/>
      <c r="E111" s="66">
        <v>58037.5</v>
      </c>
      <c r="F111" s="67">
        <f t="shared" si="1"/>
        <v>3958703.9899999998</v>
      </c>
    </row>
    <row r="112" spans="1:6" ht="39.950000000000003" customHeight="1" x14ac:dyDescent="0.25">
      <c r="A112" s="7">
        <v>44915</v>
      </c>
      <c r="B112" s="68"/>
      <c r="C112" s="64" t="s">
        <v>102</v>
      </c>
      <c r="D112" s="69"/>
      <c r="E112" s="66">
        <v>60205.88</v>
      </c>
      <c r="F112" s="67">
        <f t="shared" si="1"/>
        <v>4018909.8699999996</v>
      </c>
    </row>
    <row r="113" spans="1:6" ht="39.950000000000003" customHeight="1" x14ac:dyDescent="0.25">
      <c r="A113" s="7">
        <v>44922</v>
      </c>
      <c r="B113" s="68"/>
      <c r="C113" s="64" t="s">
        <v>98</v>
      </c>
      <c r="D113" s="69"/>
      <c r="E113" s="66">
        <v>75716.479999999996</v>
      </c>
      <c r="F113" s="67">
        <f t="shared" si="1"/>
        <v>4094626.3499999996</v>
      </c>
    </row>
    <row r="114" spans="1:6" ht="39.950000000000003" customHeight="1" x14ac:dyDescent="0.25">
      <c r="A114" s="7">
        <v>44908</v>
      </c>
      <c r="B114" s="68"/>
      <c r="C114" s="64" t="s">
        <v>103</v>
      </c>
      <c r="D114" s="69"/>
      <c r="E114" s="66">
        <v>77503.5</v>
      </c>
      <c r="F114" s="67">
        <f t="shared" si="1"/>
        <v>4172129.8499999996</v>
      </c>
    </row>
    <row r="115" spans="1:6" ht="39.950000000000003" customHeight="1" x14ac:dyDescent="0.25">
      <c r="A115" s="7">
        <v>44911</v>
      </c>
      <c r="B115" s="68"/>
      <c r="C115" s="64" t="s">
        <v>104</v>
      </c>
      <c r="D115" s="69"/>
      <c r="E115" s="66">
        <v>86631.39</v>
      </c>
      <c r="F115" s="67">
        <f t="shared" si="1"/>
        <v>4258761.2399999993</v>
      </c>
    </row>
    <row r="116" spans="1:6" ht="39.950000000000003" customHeight="1" x14ac:dyDescent="0.25">
      <c r="A116" s="7">
        <v>44922</v>
      </c>
      <c r="B116" s="68"/>
      <c r="C116" s="64" t="s">
        <v>105</v>
      </c>
      <c r="D116" s="69"/>
      <c r="E116" s="66">
        <v>102237.4</v>
      </c>
      <c r="F116" s="67">
        <f t="shared" si="1"/>
        <v>4360998.6399999997</v>
      </c>
    </row>
    <row r="117" spans="1:6" ht="39.950000000000003" customHeight="1" x14ac:dyDescent="0.25">
      <c r="A117" s="7">
        <v>44909</v>
      </c>
      <c r="B117" s="68"/>
      <c r="C117" s="64" t="s">
        <v>106</v>
      </c>
      <c r="D117" s="69"/>
      <c r="E117" s="66">
        <v>166586.70000000001</v>
      </c>
      <c r="F117" s="67">
        <f t="shared" si="1"/>
        <v>4527585.34</v>
      </c>
    </row>
    <row r="118" spans="1:6" ht="39.950000000000003" customHeight="1" x14ac:dyDescent="0.25">
      <c r="A118" s="7">
        <v>44907</v>
      </c>
      <c r="B118" s="68"/>
      <c r="C118" s="64" t="s">
        <v>107</v>
      </c>
      <c r="D118" s="69"/>
      <c r="E118" s="66">
        <v>179978.22</v>
      </c>
      <c r="F118" s="67">
        <f t="shared" si="1"/>
        <v>4707563.5599999996</v>
      </c>
    </row>
    <row r="119" spans="1:6" ht="39.950000000000003" customHeight="1" x14ac:dyDescent="0.25">
      <c r="A119" s="7">
        <v>44911</v>
      </c>
      <c r="B119" s="68"/>
      <c r="C119" s="64" t="s">
        <v>108</v>
      </c>
      <c r="D119" s="69"/>
      <c r="E119" s="66">
        <v>221323.11</v>
      </c>
      <c r="F119" s="67">
        <f t="shared" si="1"/>
        <v>4928886.67</v>
      </c>
    </row>
    <row r="120" spans="1:6" ht="39.950000000000003" customHeight="1" x14ac:dyDescent="0.25">
      <c r="A120" s="7">
        <v>44923</v>
      </c>
      <c r="B120" s="68"/>
      <c r="C120" s="64" t="s">
        <v>109</v>
      </c>
      <c r="D120" s="69"/>
      <c r="E120" s="66">
        <v>240104.95</v>
      </c>
      <c r="F120" s="67">
        <f t="shared" si="1"/>
        <v>5168991.62</v>
      </c>
    </row>
    <row r="121" spans="1:6" ht="39.950000000000003" customHeight="1" x14ac:dyDescent="0.25">
      <c r="A121" s="7">
        <v>44918</v>
      </c>
      <c r="B121" s="68"/>
      <c r="C121" s="64" t="s">
        <v>110</v>
      </c>
      <c r="D121" s="69"/>
      <c r="E121" s="66">
        <v>274884.26</v>
      </c>
      <c r="F121" s="67">
        <f t="shared" si="1"/>
        <v>5443875.8799999999</v>
      </c>
    </row>
    <row r="122" spans="1:6" ht="39.950000000000003" customHeight="1" x14ac:dyDescent="0.25">
      <c r="A122" s="7">
        <v>44911</v>
      </c>
      <c r="B122" s="68"/>
      <c r="C122" s="64" t="s">
        <v>111</v>
      </c>
      <c r="D122" s="69"/>
      <c r="E122" s="66">
        <v>282130.59999999998</v>
      </c>
      <c r="F122" s="67">
        <f t="shared" si="1"/>
        <v>5726006.4799999995</v>
      </c>
    </row>
    <row r="123" spans="1:6" ht="30" customHeight="1" x14ac:dyDescent="0.25">
      <c r="A123" s="7">
        <v>44925</v>
      </c>
      <c r="B123" s="68"/>
      <c r="C123" s="64" t="s">
        <v>109</v>
      </c>
      <c r="D123" s="69"/>
      <c r="E123" s="66">
        <v>289591.39</v>
      </c>
      <c r="F123" s="67">
        <f t="shared" si="1"/>
        <v>6015597.8699999992</v>
      </c>
    </row>
    <row r="124" spans="1:6" ht="30" customHeight="1" x14ac:dyDescent="0.25">
      <c r="A124" s="7">
        <v>44914</v>
      </c>
      <c r="B124" s="68"/>
      <c r="C124" s="64" t="s">
        <v>82</v>
      </c>
      <c r="D124" s="69"/>
      <c r="E124" s="66">
        <v>362597.95</v>
      </c>
      <c r="F124" s="67">
        <f t="shared" si="1"/>
        <v>6378195.8199999994</v>
      </c>
    </row>
    <row r="125" spans="1:6" ht="30" customHeight="1" x14ac:dyDescent="0.25">
      <c r="A125" s="7">
        <v>44910</v>
      </c>
      <c r="B125" s="68"/>
      <c r="C125" s="64" t="s">
        <v>112</v>
      </c>
      <c r="D125" s="69"/>
      <c r="E125" s="66">
        <v>364562</v>
      </c>
      <c r="F125" s="67">
        <f t="shared" ref="F125:F139" si="2">F124+E125</f>
        <v>6742757.8199999994</v>
      </c>
    </row>
    <row r="126" spans="1:6" ht="30" customHeight="1" x14ac:dyDescent="0.25">
      <c r="A126" s="7">
        <v>44915</v>
      </c>
      <c r="B126" s="68"/>
      <c r="C126" s="64" t="s">
        <v>113</v>
      </c>
      <c r="D126" s="69"/>
      <c r="E126" s="66">
        <v>841769.5</v>
      </c>
      <c r="F126" s="67">
        <f t="shared" si="2"/>
        <v>7584527.3199999994</v>
      </c>
    </row>
    <row r="127" spans="1:6" ht="30" customHeight="1" x14ac:dyDescent="0.25">
      <c r="A127" s="7" t="s">
        <v>115</v>
      </c>
      <c r="B127" s="68"/>
      <c r="C127" s="64" t="s">
        <v>92</v>
      </c>
      <c r="D127" s="69"/>
      <c r="E127" s="66">
        <v>10</v>
      </c>
      <c r="F127" s="67">
        <f t="shared" si="2"/>
        <v>7584537.3199999994</v>
      </c>
    </row>
    <row r="128" spans="1:6" ht="30" customHeight="1" x14ac:dyDescent="0.25">
      <c r="A128" s="7" t="s">
        <v>72</v>
      </c>
      <c r="B128" s="68"/>
      <c r="C128" s="64" t="s">
        <v>77</v>
      </c>
      <c r="D128" s="69"/>
      <c r="E128" s="66">
        <v>60</v>
      </c>
      <c r="F128" s="67">
        <f t="shared" si="2"/>
        <v>7584597.3199999994</v>
      </c>
    </row>
    <row r="129" spans="1:6" ht="30" customHeight="1" x14ac:dyDescent="0.25">
      <c r="A129" s="7" t="s">
        <v>116</v>
      </c>
      <c r="B129" s="68"/>
      <c r="C129" s="64" t="s">
        <v>92</v>
      </c>
      <c r="D129" s="69"/>
      <c r="E129" s="66">
        <v>2500</v>
      </c>
      <c r="F129" s="67">
        <f t="shared" si="2"/>
        <v>7587097.3199999994</v>
      </c>
    </row>
    <row r="130" spans="1:6" ht="30" customHeight="1" x14ac:dyDescent="0.25">
      <c r="A130" s="70" t="s">
        <v>73</v>
      </c>
      <c r="B130" s="68"/>
      <c r="C130" s="64" t="s">
        <v>92</v>
      </c>
      <c r="D130" s="69"/>
      <c r="E130" s="66">
        <v>2500</v>
      </c>
      <c r="F130" s="67">
        <f t="shared" si="2"/>
        <v>7589597.3199999994</v>
      </c>
    </row>
    <row r="131" spans="1:6" ht="30" customHeight="1" x14ac:dyDescent="0.25">
      <c r="A131" s="7" t="s">
        <v>73</v>
      </c>
      <c r="B131" s="68"/>
      <c r="C131" s="64" t="s">
        <v>92</v>
      </c>
      <c r="D131" s="69"/>
      <c r="E131" s="66">
        <v>2500</v>
      </c>
      <c r="F131" s="67">
        <f t="shared" si="2"/>
        <v>7592097.3199999994</v>
      </c>
    </row>
    <row r="132" spans="1:6" ht="30" customHeight="1" x14ac:dyDescent="0.25">
      <c r="A132" s="7" t="s">
        <v>73</v>
      </c>
      <c r="B132" s="68"/>
      <c r="C132" s="64" t="s">
        <v>92</v>
      </c>
      <c r="D132" s="69"/>
      <c r="E132" s="66">
        <v>2500</v>
      </c>
      <c r="F132" s="67">
        <f t="shared" si="2"/>
        <v>7594597.3199999994</v>
      </c>
    </row>
    <row r="133" spans="1:6" ht="30" customHeight="1" x14ac:dyDescent="0.25">
      <c r="A133" s="7" t="s">
        <v>115</v>
      </c>
      <c r="B133" s="68"/>
      <c r="C133" s="64" t="s">
        <v>92</v>
      </c>
      <c r="D133" s="69"/>
      <c r="E133" s="66">
        <v>2500</v>
      </c>
      <c r="F133" s="67">
        <f t="shared" si="2"/>
        <v>7597097.3199999994</v>
      </c>
    </row>
    <row r="134" spans="1:6" ht="30" customHeight="1" x14ac:dyDescent="0.25">
      <c r="A134" s="7" t="s">
        <v>73</v>
      </c>
      <c r="B134" s="68"/>
      <c r="C134" s="64" t="s">
        <v>92</v>
      </c>
      <c r="D134" s="69"/>
      <c r="E134" s="66">
        <v>19500</v>
      </c>
      <c r="F134" s="67">
        <f t="shared" si="2"/>
        <v>7616597.3199999994</v>
      </c>
    </row>
    <row r="135" spans="1:6" ht="30" customHeight="1" x14ac:dyDescent="0.25">
      <c r="A135" s="7" t="s">
        <v>116</v>
      </c>
      <c r="B135" s="68"/>
      <c r="C135" s="64" t="s">
        <v>92</v>
      </c>
      <c r="D135" s="69"/>
      <c r="E135" s="66">
        <v>19560</v>
      </c>
      <c r="F135" s="67">
        <f t="shared" si="2"/>
        <v>7636157.3199999994</v>
      </c>
    </row>
    <row r="136" spans="1:6" ht="30" customHeight="1" x14ac:dyDescent="0.25">
      <c r="A136" s="7" t="s">
        <v>115</v>
      </c>
      <c r="B136" s="68"/>
      <c r="C136" s="64" t="s">
        <v>92</v>
      </c>
      <c r="D136" s="69"/>
      <c r="E136" s="66">
        <v>23400</v>
      </c>
      <c r="F136" s="67">
        <f t="shared" si="2"/>
        <v>7659557.3199999994</v>
      </c>
    </row>
    <row r="137" spans="1:6" ht="30" customHeight="1" x14ac:dyDescent="0.25">
      <c r="A137" s="7" t="s">
        <v>73</v>
      </c>
      <c r="B137" s="68"/>
      <c r="C137" s="64" t="s">
        <v>92</v>
      </c>
      <c r="D137" s="69"/>
      <c r="E137" s="66">
        <v>23410</v>
      </c>
      <c r="F137" s="67">
        <f t="shared" si="2"/>
        <v>7682967.3199999994</v>
      </c>
    </row>
    <row r="138" spans="1:6" ht="30" customHeight="1" x14ac:dyDescent="0.25">
      <c r="A138" s="7" t="s">
        <v>117</v>
      </c>
      <c r="B138" s="68"/>
      <c r="C138" s="64" t="s">
        <v>92</v>
      </c>
      <c r="D138" s="69"/>
      <c r="E138" s="66">
        <v>25710</v>
      </c>
      <c r="F138" s="67">
        <f t="shared" si="2"/>
        <v>7708677.3199999994</v>
      </c>
    </row>
    <row r="139" spans="1:6" ht="30" customHeight="1" x14ac:dyDescent="0.25">
      <c r="A139" s="7">
        <v>44926</v>
      </c>
      <c r="B139" s="68"/>
      <c r="C139" s="64" t="s">
        <v>114</v>
      </c>
      <c r="D139" s="69"/>
      <c r="E139" s="66">
        <v>79803</v>
      </c>
      <c r="F139" s="67">
        <f t="shared" si="2"/>
        <v>7788480.3199999994</v>
      </c>
    </row>
    <row r="140" spans="1:6" ht="30" customHeight="1" x14ac:dyDescent="0.25">
      <c r="A140" s="7">
        <f>'[1]Cheques Emitidos'!A14</f>
        <v>44896</v>
      </c>
      <c r="B140" s="68" t="s">
        <v>119</v>
      </c>
      <c r="C140" s="64" t="str">
        <f>'[1]Cheques Emitidos'!B14</f>
        <v>YORAINA DE LOS ANGELES CESPEDES MENDEZ</v>
      </c>
      <c r="D140" s="69">
        <v>22261.5</v>
      </c>
      <c r="E140" s="66"/>
      <c r="F140" s="67">
        <f>F139-D140</f>
        <v>7766218.8199999994</v>
      </c>
    </row>
    <row r="141" spans="1:6" ht="30" customHeight="1" x14ac:dyDescent="0.25">
      <c r="A141" s="7">
        <f>'[1]Cheques Emitidos'!A15</f>
        <v>44896</v>
      </c>
      <c r="B141" s="68" t="s">
        <v>120</v>
      </c>
      <c r="C141" s="64" t="str">
        <f>'[1]Cheques Emitidos'!B15</f>
        <v>YONELY MARIA ESCOBOSO DOÑE</v>
      </c>
      <c r="D141" s="69">
        <v>44523</v>
      </c>
      <c r="E141" s="66"/>
      <c r="F141" s="67">
        <f t="shared" ref="F141:F204" si="3">F140-D141</f>
        <v>7721695.8199999994</v>
      </c>
    </row>
    <row r="142" spans="1:6" ht="30" customHeight="1" x14ac:dyDescent="0.25">
      <c r="A142" s="7">
        <f>'[1]Cheques Emitidos'!A16</f>
        <v>44896</v>
      </c>
      <c r="B142" s="68" t="s">
        <v>121</v>
      </c>
      <c r="C142" s="64" t="str">
        <f>'[1]Cheques Emitidos'!B16</f>
        <v>ZUJAIRE FERRERAS FELIZ</v>
      </c>
      <c r="D142" s="69">
        <v>42868.69</v>
      </c>
      <c r="E142" s="66"/>
      <c r="F142" s="67">
        <f t="shared" si="3"/>
        <v>7678827.129999999</v>
      </c>
    </row>
    <row r="143" spans="1:6" ht="30" customHeight="1" x14ac:dyDescent="0.25">
      <c r="A143" s="7">
        <f>'[1]Cheques Emitidos'!A17</f>
        <v>44896</v>
      </c>
      <c r="B143" s="68" t="s">
        <v>122</v>
      </c>
      <c r="C143" s="64" t="str">
        <f>'[1]Cheques Emitidos'!B17</f>
        <v>MAYELIN AMADOR DOTEL</v>
      </c>
      <c r="D143" s="69">
        <v>10595.25</v>
      </c>
      <c r="E143" s="66"/>
      <c r="F143" s="67">
        <f t="shared" si="3"/>
        <v>7668231.879999999</v>
      </c>
    </row>
    <row r="144" spans="1:6" ht="30" customHeight="1" x14ac:dyDescent="0.25">
      <c r="A144" s="7">
        <f>'[1]Cheques Emitidos'!A18</f>
        <v>44896</v>
      </c>
      <c r="B144" s="68" t="s">
        <v>123</v>
      </c>
      <c r="C144" s="64" t="str">
        <f>'[1]Cheques Emitidos'!B18</f>
        <v>MARY LENNY PINALES FERRERAS</v>
      </c>
      <c r="D144" s="69">
        <v>29835</v>
      </c>
      <c r="E144" s="66"/>
      <c r="F144" s="67">
        <f t="shared" si="3"/>
        <v>7638396.879999999</v>
      </c>
    </row>
    <row r="145" spans="1:6" ht="30" customHeight="1" x14ac:dyDescent="0.25">
      <c r="A145" s="7">
        <f>'[1]Cheques Emitidos'!A19</f>
        <v>44896</v>
      </c>
      <c r="B145" s="68" t="s">
        <v>124</v>
      </c>
      <c r="C145" s="64" t="str">
        <f>'[1]Cheques Emitidos'!B19</f>
        <v>LUZ MARIA CONTRERAS LEBRON</v>
      </c>
      <c r="D145" s="69">
        <v>35419.5</v>
      </c>
      <c r="E145" s="66"/>
      <c r="F145" s="67">
        <f t="shared" si="3"/>
        <v>7602977.379999999</v>
      </c>
    </row>
    <row r="146" spans="1:6" ht="30" customHeight="1" x14ac:dyDescent="0.25">
      <c r="A146" s="7">
        <f>'[1]Cheques Emitidos'!A20</f>
        <v>44896</v>
      </c>
      <c r="B146" s="68" t="s">
        <v>125</v>
      </c>
      <c r="C146" s="64" t="str">
        <f>'[1]Cheques Emitidos'!B20</f>
        <v>LUIS DARLENIS PUJOLS PUJOLS</v>
      </c>
      <c r="D146" s="69">
        <v>32397.75</v>
      </c>
      <c r="E146" s="66"/>
      <c r="F146" s="67">
        <f t="shared" si="3"/>
        <v>7570579.629999999</v>
      </c>
    </row>
    <row r="147" spans="1:6" ht="30" customHeight="1" x14ac:dyDescent="0.25">
      <c r="A147" s="7">
        <f>'[1]Cheques Emitidos'!A21</f>
        <v>44896</v>
      </c>
      <c r="B147" s="68" t="s">
        <v>126</v>
      </c>
      <c r="C147" s="64" t="str">
        <f>'[1]Cheques Emitidos'!B21</f>
        <v>LIDIA OGANDO ENCARNACION</v>
      </c>
      <c r="D147" s="69">
        <v>7076.25</v>
      </c>
      <c r="E147" s="66"/>
      <c r="F147" s="67">
        <f t="shared" si="3"/>
        <v>7563503.379999999</v>
      </c>
    </row>
    <row r="148" spans="1:6" ht="30" customHeight="1" x14ac:dyDescent="0.25">
      <c r="A148" s="7">
        <f>'[1]Cheques Emitidos'!A22</f>
        <v>44896</v>
      </c>
      <c r="B148" s="68" t="s">
        <v>127</v>
      </c>
      <c r="C148" s="64" t="str">
        <f>'[1]Cheques Emitidos'!B22</f>
        <v>JUANA EUGENIA FLORIAN PERDOMO</v>
      </c>
      <c r="D148" s="69">
        <v>14114.25</v>
      </c>
      <c r="E148" s="66"/>
      <c r="F148" s="67">
        <f t="shared" si="3"/>
        <v>7549389.129999999</v>
      </c>
    </row>
    <row r="149" spans="1:6" ht="30" customHeight="1" x14ac:dyDescent="0.25">
      <c r="A149" s="7">
        <f>'[1]Cheques Emitidos'!A23</f>
        <v>44896</v>
      </c>
      <c r="B149" s="68" t="s">
        <v>128</v>
      </c>
      <c r="C149" s="64" t="str">
        <f>'[1]Cheques Emitidos'!B23</f>
        <v>JUAN JOSE ALVAREZ SANTANA</v>
      </c>
      <c r="D149" s="69">
        <v>47047.5</v>
      </c>
      <c r="E149" s="66"/>
      <c r="F149" s="67">
        <f t="shared" si="3"/>
        <v>7502341.629999999</v>
      </c>
    </row>
    <row r="150" spans="1:6" ht="30" customHeight="1" x14ac:dyDescent="0.25">
      <c r="A150" s="7">
        <f>'[1]Cheques Emitidos'!A24</f>
        <v>44896</v>
      </c>
      <c r="B150" s="68" t="s">
        <v>129</v>
      </c>
      <c r="C150" s="64" t="str">
        <f>'[1]Cheques Emitidos'!B24</f>
        <v>JOSET FREDERICK ARAUJO CESPEDES</v>
      </c>
      <c r="D150" s="69">
        <v>45020.25</v>
      </c>
      <c r="E150" s="66"/>
      <c r="F150" s="67">
        <f t="shared" si="3"/>
        <v>7457321.379999999</v>
      </c>
    </row>
    <row r="151" spans="1:6" ht="30" customHeight="1" x14ac:dyDescent="0.25">
      <c r="A151" s="7">
        <f>'[1]Cheques Emitidos'!A25</f>
        <v>44896</v>
      </c>
      <c r="B151" s="68" t="s">
        <v>130</v>
      </c>
      <c r="C151" s="64" t="str">
        <f>'[1]Cheques Emitidos'!B25</f>
        <v>FELIX FRANCISCO MATOS VERAS</v>
      </c>
      <c r="D151" s="69">
        <v>50107.5</v>
      </c>
      <c r="E151" s="66"/>
      <c r="F151" s="67">
        <f t="shared" si="3"/>
        <v>7407213.879999999</v>
      </c>
    </row>
    <row r="152" spans="1:6" ht="30" customHeight="1" x14ac:dyDescent="0.25">
      <c r="A152" s="7">
        <f>'[1]Cheques Emitidos'!A26</f>
        <v>44896</v>
      </c>
      <c r="B152" s="68" t="s">
        <v>131</v>
      </c>
      <c r="C152" s="64" t="str">
        <f>'[1]Cheques Emitidos'!B26</f>
        <v>ANULADO</v>
      </c>
      <c r="D152" s="69">
        <v>0</v>
      </c>
      <c r="E152" s="66"/>
      <c r="F152" s="67">
        <f t="shared" si="3"/>
        <v>7407213.879999999</v>
      </c>
    </row>
    <row r="153" spans="1:6" ht="30" customHeight="1" x14ac:dyDescent="0.25">
      <c r="A153" s="7">
        <f>'[1]Cheques Emitidos'!A27</f>
        <v>44896</v>
      </c>
      <c r="B153" s="68" t="s">
        <v>132</v>
      </c>
      <c r="C153" s="64" t="str">
        <f>'[1]Cheques Emitidos'!B27</f>
        <v>DEIWANDA SOTO SÁNCHEZ</v>
      </c>
      <c r="D153" s="69">
        <v>46550.25</v>
      </c>
      <c r="E153" s="66"/>
      <c r="F153" s="67">
        <f t="shared" si="3"/>
        <v>7360663.629999999</v>
      </c>
    </row>
    <row r="154" spans="1:6" ht="30" customHeight="1" x14ac:dyDescent="0.25">
      <c r="A154" s="7">
        <f>'[1]Cheques Emitidos'!A28</f>
        <v>44896</v>
      </c>
      <c r="B154" s="68" t="s">
        <v>133</v>
      </c>
      <c r="C154" s="64" t="str">
        <f>'[1]Cheques Emitidos'!B28</f>
        <v>CRISTINA MARÍA SANTO PAULINO</v>
      </c>
      <c r="D154" s="69">
        <v>20731.5</v>
      </c>
      <c r="E154" s="66"/>
      <c r="F154" s="67">
        <f t="shared" si="3"/>
        <v>7339932.129999999</v>
      </c>
    </row>
    <row r="155" spans="1:6" ht="30" customHeight="1" x14ac:dyDescent="0.25">
      <c r="A155" s="7">
        <f>'[1]Cheques Emitidos'!A29</f>
        <v>44896</v>
      </c>
      <c r="B155" s="68" t="s">
        <v>134</v>
      </c>
      <c r="C155" s="64" t="str">
        <f>'[1]Cheques Emitidos'!B29</f>
        <v>CHRISTHOPHER ALBERT CHARLES SANCHEZ</v>
      </c>
      <c r="D155" s="69">
        <v>9103.5</v>
      </c>
      <c r="E155" s="66"/>
      <c r="F155" s="67">
        <f t="shared" si="3"/>
        <v>7330828.629999999</v>
      </c>
    </row>
    <row r="156" spans="1:6" ht="30" customHeight="1" x14ac:dyDescent="0.25">
      <c r="A156" s="7">
        <f>'[1]Cheques Emitidos'!A30</f>
        <v>44896</v>
      </c>
      <c r="B156" s="68" t="s">
        <v>135</v>
      </c>
      <c r="C156" s="64" t="str">
        <f>'[1]Cheques Emitidos'!B30</f>
        <v>CARLOS JAVIER VILLEGA MATIAS</v>
      </c>
      <c r="D156" s="69">
        <v>5546.25</v>
      </c>
      <c r="E156" s="66"/>
      <c r="F156" s="67">
        <f t="shared" si="3"/>
        <v>7325282.379999999</v>
      </c>
    </row>
    <row r="157" spans="1:6" ht="30" customHeight="1" x14ac:dyDescent="0.25">
      <c r="A157" s="7">
        <f>'[1]Cheques Emitidos'!A31</f>
        <v>44896</v>
      </c>
      <c r="B157" s="68" t="s">
        <v>136</v>
      </c>
      <c r="C157" s="64" t="str">
        <f>'[1]Cheques Emitidos'!B31</f>
        <v>BANYELY CEDEÑO CASADO</v>
      </c>
      <c r="D157" s="69">
        <v>16141.5</v>
      </c>
      <c r="E157" s="66"/>
      <c r="F157" s="67">
        <f t="shared" si="3"/>
        <v>7309140.879999999</v>
      </c>
    </row>
    <row r="158" spans="1:6" ht="30" customHeight="1" x14ac:dyDescent="0.25">
      <c r="A158" s="7">
        <f>'[1]Cheques Emitidos'!A32</f>
        <v>44896</v>
      </c>
      <c r="B158" s="68" t="s">
        <v>137</v>
      </c>
      <c r="C158" s="64" t="str">
        <f>'[1]Cheques Emitidos'!B32</f>
        <v>ARBANIA MARIBEL SOTO ORTIZ</v>
      </c>
      <c r="D158" s="69">
        <v>31862.25</v>
      </c>
      <c r="E158" s="66"/>
      <c r="F158" s="67">
        <f t="shared" si="3"/>
        <v>7277278.629999999</v>
      </c>
    </row>
    <row r="159" spans="1:6" ht="30" customHeight="1" x14ac:dyDescent="0.25">
      <c r="A159" s="7">
        <f>'[1]Cheques Emitidos'!A33</f>
        <v>44896</v>
      </c>
      <c r="B159" s="68" t="s">
        <v>138</v>
      </c>
      <c r="C159" s="64" t="str">
        <f>'[1]Cheques Emitidos'!B33</f>
        <v>ALBERTO MANUEL CHARLES RIVAS</v>
      </c>
      <c r="D159" s="69">
        <v>26775</v>
      </c>
      <c r="E159" s="66"/>
      <c r="F159" s="67">
        <f t="shared" si="3"/>
        <v>7250503.629999999</v>
      </c>
    </row>
    <row r="160" spans="1:6" ht="30" customHeight="1" x14ac:dyDescent="0.25">
      <c r="A160" s="7">
        <f>'[1]Cheques Emitidos'!A34</f>
        <v>44896</v>
      </c>
      <c r="B160" s="68" t="s">
        <v>139</v>
      </c>
      <c r="C160" s="64" t="str">
        <f>'[1]Cheques Emitidos'!B34</f>
        <v>ALBA NINOSHKA PÉREZ MONTERO</v>
      </c>
      <c r="D160" s="69">
        <v>25742.25</v>
      </c>
      <c r="E160" s="66"/>
      <c r="F160" s="67">
        <f t="shared" si="3"/>
        <v>7224761.379999999</v>
      </c>
    </row>
    <row r="161" spans="1:6" ht="30" customHeight="1" x14ac:dyDescent="0.25">
      <c r="A161" s="7">
        <f>'[1]Cheques Emitidos'!A35</f>
        <v>44896</v>
      </c>
      <c r="B161" s="68" t="s">
        <v>140</v>
      </c>
      <c r="C161" s="64" t="str">
        <f>'[1]Cheques Emitidos'!B35</f>
        <v>AGUSTINA REBECA VILERMA GATON TEJADA</v>
      </c>
      <c r="D161" s="69">
        <v>31451.06</v>
      </c>
      <c r="E161" s="66"/>
      <c r="F161" s="67">
        <f t="shared" si="3"/>
        <v>7193310.3199999994</v>
      </c>
    </row>
    <row r="162" spans="1:6" ht="30" customHeight="1" x14ac:dyDescent="0.25">
      <c r="A162" s="7">
        <f>'[1]Cheques Emitidos'!A36</f>
        <v>44896</v>
      </c>
      <c r="B162" s="68" t="s">
        <v>141</v>
      </c>
      <c r="C162" s="64" t="str">
        <f>'[1]Cheques Emitidos'!B36</f>
        <v>ADOLFO MIGUEL ACOSTA CÉSPEDES</v>
      </c>
      <c r="D162" s="69">
        <v>31862.25</v>
      </c>
      <c r="E162" s="66"/>
      <c r="F162" s="67">
        <f t="shared" si="3"/>
        <v>7161448.0699999994</v>
      </c>
    </row>
    <row r="163" spans="1:6" ht="30" customHeight="1" x14ac:dyDescent="0.25">
      <c r="A163" s="7">
        <f>'[1]Cheques Emitidos'!A37</f>
        <v>44896</v>
      </c>
      <c r="B163" s="68" t="s">
        <v>142</v>
      </c>
      <c r="C163" s="64" t="str">
        <f>'[1]Cheques Emitidos'!B37</f>
        <v>JORGE LUIS SANTOS HILARIO</v>
      </c>
      <c r="D163" s="69">
        <v>10213.86</v>
      </c>
      <c r="E163" s="66"/>
      <c r="F163" s="67">
        <f t="shared" si="3"/>
        <v>7151234.209999999</v>
      </c>
    </row>
    <row r="164" spans="1:6" ht="30" customHeight="1" x14ac:dyDescent="0.25">
      <c r="A164" s="7">
        <f>'[1]Cheques Emitidos'!A38</f>
        <v>44897</v>
      </c>
      <c r="B164" s="68" t="s">
        <v>143</v>
      </c>
      <c r="C164" s="64" t="str">
        <f>'[1]Cheques Emitidos'!B38</f>
        <v>RAPHERLING PEREZ ORTIZ</v>
      </c>
      <c r="D164" s="69">
        <v>11876.63</v>
      </c>
      <c r="E164" s="66"/>
      <c r="F164" s="67">
        <f t="shared" si="3"/>
        <v>7139357.5799999991</v>
      </c>
    </row>
    <row r="165" spans="1:6" ht="30" customHeight="1" x14ac:dyDescent="0.25">
      <c r="A165" s="7">
        <f>'[1]Cheques Emitidos'!A39</f>
        <v>44897</v>
      </c>
      <c r="B165" s="68" t="s">
        <v>144</v>
      </c>
      <c r="C165" s="64" t="str">
        <f>'[1]Cheques Emitidos'!B39</f>
        <v>SOLANGEL BRAND ESPAILLAT</v>
      </c>
      <c r="D165" s="69">
        <v>13033.69</v>
      </c>
      <c r="E165" s="66"/>
      <c r="F165" s="67">
        <f t="shared" si="3"/>
        <v>7126323.8899999987</v>
      </c>
    </row>
    <row r="166" spans="1:6" ht="30" customHeight="1" x14ac:dyDescent="0.25">
      <c r="A166" s="7">
        <f>'[1]Cheques Emitidos'!A40</f>
        <v>44897</v>
      </c>
      <c r="B166" s="68" t="s">
        <v>145</v>
      </c>
      <c r="C166" s="64" t="str">
        <f>'[1]Cheques Emitidos'!B40</f>
        <v>JENSY  MIGUEL  ANGEL  COLON YNFANTE</v>
      </c>
      <c r="D166" s="69">
        <v>16390.13</v>
      </c>
      <c r="E166" s="66"/>
      <c r="F166" s="67">
        <f t="shared" si="3"/>
        <v>7109933.7599999988</v>
      </c>
    </row>
    <row r="167" spans="1:6" ht="30" customHeight="1" x14ac:dyDescent="0.25">
      <c r="A167" s="7">
        <f>'[1]Cheques Emitidos'!A41</f>
        <v>44897</v>
      </c>
      <c r="B167" s="68" t="s">
        <v>146</v>
      </c>
      <c r="C167" s="64" t="str">
        <f>'[1]Cheques Emitidos'!B41</f>
        <v>JEFFRY  QUEZADA PEREZ</v>
      </c>
      <c r="D167" s="69">
        <v>16801.32</v>
      </c>
      <c r="E167" s="66"/>
      <c r="F167" s="67">
        <f t="shared" si="3"/>
        <v>7093132.4399999985</v>
      </c>
    </row>
    <row r="168" spans="1:6" ht="30" customHeight="1" x14ac:dyDescent="0.25">
      <c r="A168" s="7">
        <f>'[1]Cheques Emitidos'!A42</f>
        <v>44897</v>
      </c>
      <c r="B168" s="68" t="s">
        <v>147</v>
      </c>
      <c r="C168" s="64" t="str">
        <f>'[1]Cheques Emitidos'!B42</f>
        <v>JUAN CARLOS DE LEON HOLGUIN</v>
      </c>
      <c r="D168" s="69">
        <v>51226.32</v>
      </c>
      <c r="E168" s="66"/>
      <c r="F168" s="67">
        <f t="shared" si="3"/>
        <v>7041906.1199999982</v>
      </c>
    </row>
    <row r="169" spans="1:6" ht="30" customHeight="1" x14ac:dyDescent="0.25">
      <c r="A169" s="7">
        <f>'[1]Cheques Emitidos'!A43</f>
        <v>44897</v>
      </c>
      <c r="B169" s="68" t="s">
        <v>148</v>
      </c>
      <c r="C169" s="64" t="str">
        <f>'[1]Cheques Emitidos'!B43</f>
        <v>PERLA MASSIEL LUCIANO CRUZ</v>
      </c>
      <c r="D169" s="69">
        <v>12287.82</v>
      </c>
      <c r="E169" s="66"/>
      <c r="F169" s="67">
        <f t="shared" si="3"/>
        <v>7029618.299999998</v>
      </c>
    </row>
    <row r="170" spans="1:6" ht="30" customHeight="1" x14ac:dyDescent="0.25">
      <c r="A170" s="7">
        <f>'[1]Cheques Emitidos'!A44</f>
        <v>44897</v>
      </c>
      <c r="B170" s="68" t="s">
        <v>149</v>
      </c>
      <c r="C170" s="64" t="str">
        <f>'[1]Cheques Emitidos'!B44</f>
        <v>RAMÓN MIGUEL RAMÍREZ PEÑA</v>
      </c>
      <c r="D170" s="69">
        <v>46712.82</v>
      </c>
      <c r="E170" s="66"/>
      <c r="F170" s="67">
        <f t="shared" si="3"/>
        <v>6982905.4799999977</v>
      </c>
    </row>
    <row r="171" spans="1:6" ht="30" customHeight="1" x14ac:dyDescent="0.25">
      <c r="A171" s="7">
        <f>'[1]Cheques Emitidos'!A45</f>
        <v>44897</v>
      </c>
      <c r="B171" s="68" t="s">
        <v>150</v>
      </c>
      <c r="C171" s="64" t="str">
        <f>'[1]Cheques Emitidos'!B45</f>
        <v>RICHARD IDANNY ROA VENTURA</v>
      </c>
      <c r="D171" s="69">
        <v>29423.82</v>
      </c>
      <c r="E171" s="66"/>
      <c r="F171" s="67">
        <f t="shared" si="3"/>
        <v>6953481.6599999974</v>
      </c>
    </row>
    <row r="172" spans="1:6" ht="30" customHeight="1" x14ac:dyDescent="0.25">
      <c r="A172" s="7">
        <f>'[1]Cheques Emitidos'!A46</f>
        <v>44897</v>
      </c>
      <c r="B172" s="68" t="s">
        <v>151</v>
      </c>
      <c r="C172" s="64" t="str">
        <f>'[1]Cheques Emitidos'!B46</f>
        <v>RANDYS  JHAIUMA MINAYA BATISTA</v>
      </c>
      <c r="D172" s="69">
        <v>33975.57</v>
      </c>
      <c r="E172" s="66"/>
      <c r="F172" s="67">
        <f t="shared" si="3"/>
        <v>6919506.0899999971</v>
      </c>
    </row>
    <row r="173" spans="1:6" ht="30" customHeight="1" x14ac:dyDescent="0.25">
      <c r="A173" s="7">
        <f>'[1]Cheques Emitidos'!A47</f>
        <v>44897</v>
      </c>
      <c r="B173" s="68" t="s">
        <v>152</v>
      </c>
      <c r="C173" s="64" t="str">
        <f>'[1]Cheques Emitidos'!B47</f>
        <v>VANESSA BRAND ESPAILLAT</v>
      </c>
      <c r="D173" s="69">
        <v>13033.69</v>
      </c>
      <c r="E173" s="66"/>
      <c r="F173" s="67">
        <f t="shared" si="3"/>
        <v>6906472.3999999966</v>
      </c>
    </row>
    <row r="174" spans="1:6" ht="30" customHeight="1" x14ac:dyDescent="0.25">
      <c r="A174" s="7">
        <f>'[1]Cheques Emitidos'!A48</f>
        <v>44897</v>
      </c>
      <c r="B174" s="68" t="s">
        <v>153</v>
      </c>
      <c r="C174" s="64" t="str">
        <f>'[1]Cheques Emitidos'!B48</f>
        <v>YOMERY MARTINEZ VICIOSO</v>
      </c>
      <c r="D174" s="69">
        <v>16390.13</v>
      </c>
      <c r="E174" s="66"/>
      <c r="F174" s="67">
        <f t="shared" si="3"/>
        <v>6890082.2699999968</v>
      </c>
    </row>
    <row r="175" spans="1:6" ht="30" customHeight="1" x14ac:dyDescent="0.25">
      <c r="A175" s="7">
        <f>'[1]Cheques Emitidos'!A49</f>
        <v>44897</v>
      </c>
      <c r="B175" s="68" t="s">
        <v>154</v>
      </c>
      <c r="C175" s="64" t="str">
        <f>'[1]Cheques Emitidos'!B49</f>
        <v>FRANCISCO  ENMANUEL  DIAZ DIAZ</v>
      </c>
      <c r="D175" s="69">
        <v>29423.82</v>
      </c>
      <c r="E175" s="66"/>
      <c r="F175" s="67">
        <f t="shared" si="3"/>
        <v>6860658.4499999965</v>
      </c>
    </row>
    <row r="176" spans="1:6" ht="30" customHeight="1" x14ac:dyDescent="0.25">
      <c r="A176" s="7">
        <f>'[1]Cheques Emitidos'!A50</f>
        <v>44897</v>
      </c>
      <c r="B176" s="68" t="s">
        <v>155</v>
      </c>
      <c r="C176" s="64" t="str">
        <f>'[1]Cheques Emitidos'!B50</f>
        <v>CASSY JESSICA ADON HENRIQUEZ</v>
      </c>
      <c r="D176" s="69">
        <v>18044.439999999999</v>
      </c>
      <c r="E176" s="66"/>
      <c r="F176" s="67">
        <f t="shared" si="3"/>
        <v>6842614.0099999961</v>
      </c>
    </row>
    <row r="177" spans="1:6" ht="30" customHeight="1" x14ac:dyDescent="0.25">
      <c r="A177" s="7">
        <f>'[1]Cheques Emitidos'!A51</f>
        <v>44897</v>
      </c>
      <c r="B177" s="68" t="s">
        <v>156</v>
      </c>
      <c r="C177" s="64" t="str">
        <f>'[1]Cheques Emitidos'!B51</f>
        <v>CARMEN REYES FELIZ</v>
      </c>
      <c r="D177" s="69">
        <v>26402.07</v>
      </c>
      <c r="E177" s="66"/>
      <c r="F177" s="67">
        <f t="shared" si="3"/>
        <v>6816211.9399999958</v>
      </c>
    </row>
    <row r="178" spans="1:6" ht="30" customHeight="1" x14ac:dyDescent="0.25">
      <c r="A178" s="7">
        <f>'[1]Cheques Emitidos'!A52</f>
        <v>44897</v>
      </c>
      <c r="B178" s="68" t="s">
        <v>157</v>
      </c>
      <c r="C178" s="64" t="str">
        <f>'[1]Cheques Emitidos'!B52</f>
        <v>ASENAT ANGELINA HIDALGO RAMIREZ</v>
      </c>
      <c r="D178" s="69">
        <v>16017.19</v>
      </c>
      <c r="E178" s="66"/>
      <c r="F178" s="67">
        <f t="shared" si="3"/>
        <v>6800194.7499999953</v>
      </c>
    </row>
    <row r="179" spans="1:6" ht="30" customHeight="1" x14ac:dyDescent="0.25">
      <c r="A179" s="7">
        <f>'[1]Cheques Emitidos'!A53</f>
        <v>44897</v>
      </c>
      <c r="B179" s="68" t="s">
        <v>158</v>
      </c>
      <c r="C179" s="64" t="str">
        <f>'[1]Cheques Emitidos'!B53</f>
        <v>ARELIS DE LA CRUZ DE LA CRUZ</v>
      </c>
      <c r="D179" s="69">
        <v>44895.94</v>
      </c>
      <c r="E179" s="66"/>
      <c r="F179" s="67">
        <f t="shared" si="3"/>
        <v>6755298.8099999949</v>
      </c>
    </row>
    <row r="180" spans="1:6" ht="30" customHeight="1" x14ac:dyDescent="0.25">
      <c r="A180" s="7">
        <f>'[1]Cheques Emitidos'!A54</f>
        <v>44897</v>
      </c>
      <c r="B180" s="68" t="s">
        <v>159</v>
      </c>
      <c r="C180" s="64" t="str">
        <f>'[1]Cheques Emitidos'!B54</f>
        <v>ROSANNA MINAYA DIAZ</v>
      </c>
      <c r="D180" s="69">
        <v>13617</v>
      </c>
      <c r="E180" s="66"/>
      <c r="F180" s="67">
        <f t="shared" si="3"/>
        <v>6741681.8099999949</v>
      </c>
    </row>
    <row r="181" spans="1:6" ht="30" customHeight="1" x14ac:dyDescent="0.25">
      <c r="A181" s="7">
        <f>'[1]Cheques Emitidos'!A55</f>
        <v>44897</v>
      </c>
      <c r="B181" s="63" t="s">
        <v>160</v>
      </c>
      <c r="C181" s="64" t="str">
        <f>'[1]Cheques Emitidos'!B55</f>
        <v>LEANNY ALTAGRACIA PEREZ ALCANTARA</v>
      </c>
      <c r="D181" s="69">
        <v>32646.38</v>
      </c>
      <c r="E181" s="66"/>
      <c r="F181" s="67">
        <f t="shared" si="3"/>
        <v>6709035.429999995</v>
      </c>
    </row>
    <row r="182" spans="1:6" ht="30" customHeight="1" x14ac:dyDescent="0.25">
      <c r="A182" s="7">
        <f>'[1]Cheques Emitidos'!A56</f>
        <v>44897</v>
      </c>
      <c r="B182" s="63" t="s">
        <v>161</v>
      </c>
      <c r="C182" s="64" t="str">
        <f>'[1]Cheques Emitidos'!B56</f>
        <v>INES MARIA REYNOSO MORONTA</v>
      </c>
      <c r="D182" s="69">
        <v>28056.38</v>
      </c>
      <c r="E182" s="66"/>
      <c r="F182" s="67">
        <f t="shared" si="3"/>
        <v>6680979.0499999952</v>
      </c>
    </row>
    <row r="183" spans="1:6" ht="19.899999999999999" customHeight="1" x14ac:dyDescent="0.25">
      <c r="A183" s="71">
        <f>'[1]Cheques Emitidos'!A57</f>
        <v>44897</v>
      </c>
      <c r="B183" s="72" t="s">
        <v>162</v>
      </c>
      <c r="C183" s="64" t="str">
        <f>'[1]Cheques Emitidos'!B57</f>
        <v>VÍCTOR MANUEL ARAUJO DE LA CRUZ</v>
      </c>
      <c r="D183" s="73">
        <v>46760.63</v>
      </c>
      <c r="E183" s="74"/>
      <c r="F183" s="67">
        <f t="shared" si="3"/>
        <v>6634218.4199999953</v>
      </c>
    </row>
    <row r="184" spans="1:6" ht="24" customHeight="1" x14ac:dyDescent="0.25">
      <c r="A184" s="75">
        <f>'[1]Cheques Emitidos'!A58</f>
        <v>44897</v>
      </c>
      <c r="B184" s="63" t="s">
        <v>163</v>
      </c>
      <c r="C184" s="64" t="str">
        <f>'[1]Cheques Emitidos'!B58</f>
        <v>OSCAR ALEJANDRO CASTILLO LORA</v>
      </c>
      <c r="D184" s="76">
        <v>28056.38</v>
      </c>
      <c r="E184" s="69"/>
      <c r="F184" s="67">
        <f t="shared" si="3"/>
        <v>6606162.0399999954</v>
      </c>
    </row>
    <row r="185" spans="1:6" ht="19.899999999999999" customHeight="1" x14ac:dyDescent="0.25">
      <c r="A185" s="75">
        <f>'[1]Cheques Emitidos'!A59</f>
        <v>44897</v>
      </c>
      <c r="B185" s="63" t="s">
        <v>164</v>
      </c>
      <c r="C185" s="64" t="str">
        <f>'[1]Cheques Emitidos'!B59</f>
        <v>NEFERTITIC PEÑA MEDINA</v>
      </c>
      <c r="D185" s="76">
        <v>44771.63</v>
      </c>
      <c r="E185" s="69"/>
      <c r="F185" s="67">
        <f t="shared" si="3"/>
        <v>6561390.4099999955</v>
      </c>
    </row>
    <row r="186" spans="1:6" ht="19.899999999999999" customHeight="1" x14ac:dyDescent="0.25">
      <c r="A186" s="75">
        <f>'[1]Cheques Emitidos'!A60</f>
        <v>44897</v>
      </c>
      <c r="B186" s="63" t="s">
        <v>165</v>
      </c>
      <c r="C186" s="64" t="str">
        <f>'[1]Cheques Emitidos'!B60</f>
        <v>MARIANELA ANGELA RAMIREZ PIMENTEL</v>
      </c>
      <c r="D186" s="76">
        <v>11341.13</v>
      </c>
      <c r="E186" s="69"/>
      <c r="F186" s="67">
        <f t="shared" si="3"/>
        <v>6550049.2799999956</v>
      </c>
    </row>
    <row r="187" spans="1:6" ht="19.899999999999999" customHeight="1" x14ac:dyDescent="0.25">
      <c r="A187" s="75">
        <f>'[1]Cheques Emitidos'!A61</f>
        <v>44897</v>
      </c>
      <c r="B187" s="63" t="s">
        <v>166</v>
      </c>
      <c r="C187" s="64" t="str">
        <f>'[1]Cheques Emitidos'!B61</f>
        <v>JULEISSY MERCEDES CABRAL REYNOSO</v>
      </c>
      <c r="D187" s="76">
        <v>11341.13</v>
      </c>
      <c r="E187" s="69"/>
      <c r="F187" s="67">
        <f t="shared" si="3"/>
        <v>6538708.1499999957</v>
      </c>
    </row>
    <row r="188" spans="1:6" ht="19.899999999999999" customHeight="1" x14ac:dyDescent="0.25">
      <c r="A188" s="75">
        <f>'[1]Cheques Emitidos'!A62</f>
        <v>44897</v>
      </c>
      <c r="B188" s="63" t="s">
        <v>167</v>
      </c>
      <c r="C188" s="64" t="str">
        <f>'[1]Cheques Emitidos'!B62</f>
        <v>JOSE MIGUEL CASTILLO RIVERA</v>
      </c>
      <c r="D188" s="76">
        <v>40717.129999999997</v>
      </c>
      <c r="E188" s="69"/>
      <c r="F188" s="67">
        <f t="shared" si="3"/>
        <v>6497991.0199999958</v>
      </c>
    </row>
    <row r="189" spans="1:6" ht="19.899999999999999" customHeight="1" x14ac:dyDescent="0.25">
      <c r="A189" s="77">
        <f>'[1]Cheques Emitidos'!A63</f>
        <v>44897</v>
      </c>
      <c r="B189" s="8" t="s">
        <v>168</v>
      </c>
      <c r="C189" s="64" t="str">
        <f>'[1]Cheques Emitidos'!B63</f>
        <v>JOSE ANGEL ALCANTARA REYES</v>
      </c>
      <c r="D189" s="76">
        <v>4800.38</v>
      </c>
      <c r="E189" s="11"/>
      <c r="F189" s="67">
        <f t="shared" si="3"/>
        <v>6493190.6399999959</v>
      </c>
    </row>
    <row r="190" spans="1:6" ht="19.899999999999999" customHeight="1" x14ac:dyDescent="0.25">
      <c r="A190" s="75">
        <f>'[1]Cheques Emitidos'!A64</f>
        <v>44897</v>
      </c>
      <c r="B190" s="63" t="s">
        <v>169</v>
      </c>
      <c r="C190" s="64" t="str">
        <f>'[1]Cheques Emitidos'!B64</f>
        <v>JOSE ALTAGRACIA ENCARNACION AVINICIO</v>
      </c>
      <c r="D190" s="76">
        <v>51350.63</v>
      </c>
      <c r="E190" s="78"/>
      <c r="F190" s="67">
        <f t="shared" si="3"/>
        <v>6441840.0099999961</v>
      </c>
    </row>
    <row r="191" spans="1:6" ht="19.899999999999999" customHeight="1" x14ac:dyDescent="0.25">
      <c r="A191" s="75">
        <f>'[1]Cheques Emitidos'!A65</f>
        <v>44897</v>
      </c>
      <c r="B191" s="63" t="s">
        <v>170</v>
      </c>
      <c r="C191" s="64" t="str">
        <f>'[1]Cheques Emitidos'!B65</f>
        <v>JONNIEL SEBASTIAN ALVAREZ SANTANA</v>
      </c>
      <c r="D191" s="76">
        <v>17920.13</v>
      </c>
      <c r="E191" s="78"/>
      <c r="F191" s="67">
        <f t="shared" si="3"/>
        <v>6423919.8799999962</v>
      </c>
    </row>
    <row r="192" spans="1:6" ht="19.5" customHeight="1" x14ac:dyDescent="0.25">
      <c r="A192" s="75">
        <f>'[1]Cheques Emitidos'!A66</f>
        <v>44897</v>
      </c>
      <c r="B192" s="63" t="s">
        <v>171</v>
      </c>
      <c r="C192" s="64" t="str">
        <f>'[1]Cheques Emitidos'!B66</f>
        <v>JOEL BARTAZAR NAZAIRE</v>
      </c>
      <c r="D192" s="76">
        <v>17920.13</v>
      </c>
      <c r="E192" s="78"/>
      <c r="F192" s="67">
        <f t="shared" si="3"/>
        <v>6405999.7499999963</v>
      </c>
    </row>
    <row r="193" spans="1:6" ht="17.25" customHeight="1" x14ac:dyDescent="0.25">
      <c r="A193" s="79">
        <f>'[1]Cheques Emitidos'!A67</f>
        <v>44897</v>
      </c>
      <c r="B193" s="68" t="s">
        <v>172</v>
      </c>
      <c r="C193" s="64" t="str">
        <f>'[1]Cheques Emitidos'!B67</f>
        <v>FERNANDA  ISABEL GOMEZ FERRERAS</v>
      </c>
      <c r="D193" s="76">
        <v>8854.8799999999992</v>
      </c>
      <c r="E193" s="78"/>
      <c r="F193" s="67">
        <f t="shared" si="3"/>
        <v>6397144.8699999964</v>
      </c>
    </row>
    <row r="194" spans="1:6" ht="18" customHeight="1" x14ac:dyDescent="0.25">
      <c r="A194" s="75">
        <f>'[1]Cheques Emitidos'!A68</f>
        <v>44897</v>
      </c>
      <c r="B194" s="63" t="s">
        <v>173</v>
      </c>
      <c r="C194" s="64" t="str">
        <f>'[1]Cheques Emitidos'!B68</f>
        <v>GABRIELA  LISBETH ARAUJO RODRIGUEZ</v>
      </c>
      <c r="D194" s="76">
        <v>31116.38</v>
      </c>
      <c r="E194" s="69"/>
      <c r="F194" s="67">
        <f t="shared" si="3"/>
        <v>6366028.4899999965</v>
      </c>
    </row>
    <row r="195" spans="1:6" ht="19.5" customHeight="1" x14ac:dyDescent="0.25">
      <c r="A195" s="75">
        <f>'[1]Cheques Emitidos'!A69</f>
        <v>44897</v>
      </c>
      <c r="B195" s="63" t="s">
        <v>174</v>
      </c>
      <c r="C195" s="64" t="str">
        <f>'[1]Cheques Emitidos'!B69</f>
        <v>DEYANIRA JOSEFINA DEL ROSARIO HERNANDEZ</v>
      </c>
      <c r="D195" s="76">
        <v>8319.3799999999992</v>
      </c>
      <c r="E195" s="69"/>
      <c r="F195" s="67">
        <f t="shared" si="3"/>
        <v>6357709.1099999966</v>
      </c>
    </row>
    <row r="196" spans="1:6" ht="19.899999999999999" customHeight="1" x14ac:dyDescent="0.25">
      <c r="A196" s="75">
        <f>'[1]Cheques Emitidos'!A70</f>
        <v>44897</v>
      </c>
      <c r="B196" s="63" t="s">
        <v>175</v>
      </c>
      <c r="C196" s="64" t="str">
        <f>'[1]Cheques Emitidos'!B70</f>
        <v>DANEURIS FLORENTINO LARA</v>
      </c>
      <c r="D196" s="76">
        <v>31575.38</v>
      </c>
      <c r="E196" s="69"/>
      <c r="F196" s="67">
        <f t="shared" si="3"/>
        <v>6326133.7299999967</v>
      </c>
    </row>
    <row r="197" spans="1:6" ht="15.75" customHeight="1" x14ac:dyDescent="0.25">
      <c r="A197" s="77">
        <f>'[1]Cheques Emitidos'!A71</f>
        <v>44897</v>
      </c>
      <c r="B197" s="8" t="s">
        <v>176</v>
      </c>
      <c r="C197" s="64" t="str">
        <f>'[1]Cheques Emitidos'!B71</f>
        <v>CRISTOPHER PAULINO SANTO</v>
      </c>
      <c r="D197" s="76">
        <v>24537.38</v>
      </c>
      <c r="E197" s="11"/>
      <c r="F197" s="67">
        <f t="shared" si="3"/>
        <v>6301596.3499999968</v>
      </c>
    </row>
    <row r="198" spans="1:6" ht="15.75" customHeight="1" x14ac:dyDescent="0.25">
      <c r="A198" s="77">
        <f>'[1]Cheques Emitidos'!A72</f>
        <v>44897</v>
      </c>
      <c r="B198" s="8" t="s">
        <v>177</v>
      </c>
      <c r="C198" s="64" t="str">
        <f>'[1]Cheques Emitidos'!B72</f>
        <v>BRYANT ALBERTO PAYERO ORTIZ</v>
      </c>
      <c r="D198" s="76">
        <v>26564.63</v>
      </c>
      <c r="E198" s="11"/>
      <c r="F198" s="67">
        <f t="shared" si="3"/>
        <v>6275031.7199999969</v>
      </c>
    </row>
    <row r="199" spans="1:6" ht="15.75" customHeight="1" x14ac:dyDescent="0.25">
      <c r="A199" s="77">
        <f>'[1]Cheques Emitidos'!A73</f>
        <v>44897</v>
      </c>
      <c r="B199" s="8" t="s">
        <v>178</v>
      </c>
      <c r="C199" s="64" t="str">
        <f>'[1]Cheques Emitidos'!B73</f>
        <v>AYEUKLIM EDGARDO MERCEDES RODRIGUEZ</v>
      </c>
      <c r="D199" s="76">
        <v>26029.13</v>
      </c>
      <c r="E199" s="11"/>
      <c r="F199" s="67">
        <f t="shared" si="3"/>
        <v>6249002.5899999971</v>
      </c>
    </row>
    <row r="200" spans="1:6" ht="15.75" customHeight="1" x14ac:dyDescent="0.25">
      <c r="A200" s="77">
        <f>'[1]Cheques Emitidos'!A74</f>
        <v>44897</v>
      </c>
      <c r="B200" s="8" t="s">
        <v>179</v>
      </c>
      <c r="C200" s="64" t="str">
        <f>'[1]Cheques Emitidos'!B74</f>
        <v>ANYELINA GERTRUDYS FELIZ REYES</v>
      </c>
      <c r="D200" s="76">
        <v>29548.13</v>
      </c>
      <c r="E200" s="11"/>
      <c r="F200" s="67">
        <f t="shared" si="3"/>
        <v>6219454.4599999972</v>
      </c>
    </row>
    <row r="201" spans="1:6" ht="15.75" customHeight="1" x14ac:dyDescent="0.25">
      <c r="A201" s="77">
        <f>'[1]Cheques Emitidos'!A75</f>
        <v>44897</v>
      </c>
      <c r="B201" s="8" t="s">
        <v>180</v>
      </c>
      <c r="C201" s="64" t="str">
        <f>'[1]Cheques Emitidos'!B75</f>
        <v>PETRA NATALIA FELIZ FELIZ</v>
      </c>
      <c r="D201" s="76">
        <v>6317.95</v>
      </c>
      <c r="E201" s="11"/>
      <c r="F201" s="67">
        <f t="shared" si="3"/>
        <v>6213136.509999997</v>
      </c>
    </row>
    <row r="202" spans="1:6" ht="15.75" customHeight="1" x14ac:dyDescent="0.25">
      <c r="A202" s="77">
        <f>'[1]Cheques Emitidos'!A76</f>
        <v>44897</v>
      </c>
      <c r="B202" s="8" t="s">
        <v>181</v>
      </c>
      <c r="C202" s="64" t="str">
        <f>'[1]Cheques Emitidos'!B76</f>
        <v>LUILLY MARTINEZ</v>
      </c>
      <c r="D202" s="76">
        <v>46477</v>
      </c>
      <c r="E202" s="11"/>
      <c r="F202" s="67">
        <f t="shared" si="3"/>
        <v>6166659.509999997</v>
      </c>
    </row>
    <row r="203" spans="1:6" ht="15.75" customHeight="1" x14ac:dyDescent="0.25">
      <c r="A203" s="77">
        <f>'[1]Cheques Emitidos'!A77</f>
        <v>44897</v>
      </c>
      <c r="B203" s="8" t="s">
        <v>182</v>
      </c>
      <c r="C203" s="64" t="str">
        <f>'[1]Cheques Emitidos'!B77</f>
        <v>MARCELINA RAMIREZ BAUTISTA</v>
      </c>
      <c r="D203" s="76">
        <v>34117.879999999997</v>
      </c>
      <c r="E203" s="11"/>
      <c r="F203" s="67">
        <f t="shared" si="3"/>
        <v>6132541.6299999971</v>
      </c>
    </row>
    <row r="204" spans="1:6" ht="15.75" customHeight="1" x14ac:dyDescent="0.25">
      <c r="A204" s="77">
        <f>'[1]Cheques Emitidos'!A78</f>
        <v>44904</v>
      </c>
      <c r="B204" s="8" t="s">
        <v>183</v>
      </c>
      <c r="C204" s="64" t="str">
        <f>'[1]Cheques Emitidos'!B78</f>
        <v>YONELDA  MIGUELINA  ALMONTE CARVAJAL</v>
      </c>
      <c r="D204" s="76">
        <v>249816.28</v>
      </c>
      <c r="E204" s="11"/>
      <c r="F204" s="67">
        <f t="shared" si="3"/>
        <v>5882725.3499999968</v>
      </c>
    </row>
    <row r="205" spans="1:6" ht="15.75" customHeight="1" x14ac:dyDescent="0.25">
      <c r="A205" s="77">
        <f>'[1]Cheques Emitidos'!A79</f>
        <v>44908</v>
      </c>
      <c r="B205" s="8" t="s">
        <v>184</v>
      </c>
      <c r="C205" s="64" t="str">
        <f>'[1]Cheques Emitidos'!B79</f>
        <v>YEIMY YAHAYRA RUIZ DE HERASME</v>
      </c>
      <c r="D205" s="76">
        <v>34823.33</v>
      </c>
      <c r="E205" s="11"/>
      <c r="F205" s="67">
        <f t="shared" ref="F205:F243" si="4">F204-D205</f>
        <v>5847902.0199999968</v>
      </c>
    </row>
    <row r="206" spans="1:6" ht="15.75" customHeight="1" x14ac:dyDescent="0.25">
      <c r="A206" s="77">
        <f>'[1]Cheques Emitidos'!A80</f>
        <v>44911</v>
      </c>
      <c r="B206" s="8" t="s">
        <v>185</v>
      </c>
      <c r="C206" s="64" t="str">
        <f>'[1]Cheques Emitidos'!B80</f>
        <v>YAMILET ADAMES VARGAS</v>
      </c>
      <c r="D206" s="76">
        <v>63140.93</v>
      </c>
      <c r="E206" s="11"/>
      <c r="F206" s="67">
        <f t="shared" si="4"/>
        <v>5784761.0899999971</v>
      </c>
    </row>
    <row r="207" spans="1:6" ht="15.75" customHeight="1" x14ac:dyDescent="0.25">
      <c r="A207" s="77">
        <f>'[1]Cheques Emitidos'!A81</f>
        <v>44911</v>
      </c>
      <c r="B207" s="8" t="s">
        <v>186</v>
      </c>
      <c r="C207" s="64" t="str">
        <f>'[1]Cheques Emitidos'!B81</f>
        <v>FEDERICO FRANCISCO LLINAS GUZMAN</v>
      </c>
      <c r="D207" s="76">
        <v>75248.5</v>
      </c>
      <c r="E207" s="11"/>
      <c r="F207" s="67">
        <f t="shared" si="4"/>
        <v>5709512.5899999971</v>
      </c>
    </row>
    <row r="208" spans="1:6" ht="15.75" customHeight="1" x14ac:dyDescent="0.25">
      <c r="A208" s="77">
        <f>'[1]Cheques Emitidos'!A82</f>
        <v>44914</v>
      </c>
      <c r="B208" s="8" t="s">
        <v>187</v>
      </c>
      <c r="C208" s="64" t="str">
        <f>'[1]Cheques Emitidos'!B82</f>
        <v>ROSSANNA PERDOMO ACOSTA</v>
      </c>
      <c r="D208" s="76">
        <v>5497.76</v>
      </c>
      <c r="E208" s="11"/>
      <c r="F208" s="67">
        <f t="shared" si="4"/>
        <v>5704014.8299999973</v>
      </c>
    </row>
    <row r="209" spans="1:6" ht="15.75" customHeight="1" x14ac:dyDescent="0.25">
      <c r="A209" s="77">
        <f>'[1]Cheques Emitidos'!A83</f>
        <v>44916</v>
      </c>
      <c r="B209" s="8" t="s">
        <v>188</v>
      </c>
      <c r="C209" s="64" t="str">
        <f>'[1]Cheques Emitidos'!B83</f>
        <v>GABRIELA ALEXANDRA CHIRENO HACHE</v>
      </c>
      <c r="D209" s="76">
        <v>8954.4500000000007</v>
      </c>
      <c r="E209" s="11"/>
      <c r="F209" s="67">
        <f t="shared" si="4"/>
        <v>5695060.3799999971</v>
      </c>
    </row>
    <row r="210" spans="1:6" ht="14.25" customHeight="1" x14ac:dyDescent="0.25">
      <c r="A210" s="77">
        <f>'[1]Cheques Emitidos'!A84</f>
        <v>44917</v>
      </c>
      <c r="B210" s="8" t="s">
        <v>189</v>
      </c>
      <c r="C210" s="64" t="str">
        <f>'[1]Cheques Emitidos'!B84</f>
        <v>LUCIA SAONY CONCEPCION ASENCIO</v>
      </c>
      <c r="D210" s="76">
        <v>120362.94</v>
      </c>
      <c r="E210" s="11"/>
      <c r="F210" s="67">
        <f t="shared" si="4"/>
        <v>5574697.4399999967</v>
      </c>
    </row>
    <row r="211" spans="1:6" ht="17.25" customHeight="1" x14ac:dyDescent="0.25">
      <c r="A211" s="77">
        <f>'[1]Cheques Emitidos'!A85</f>
        <v>44921</v>
      </c>
      <c r="B211" s="8" t="s">
        <v>190</v>
      </c>
      <c r="C211" s="64" t="str">
        <f>'[1]Cheques Emitidos'!B85</f>
        <v>MERYS LEIDA DIAZ BRITO</v>
      </c>
      <c r="D211" s="69">
        <v>45086.52</v>
      </c>
      <c r="E211" s="11"/>
      <c r="F211" s="67">
        <f t="shared" si="4"/>
        <v>5529610.9199999971</v>
      </c>
    </row>
    <row r="212" spans="1:6" ht="90" x14ac:dyDescent="0.25">
      <c r="A212" s="77">
        <v>44896</v>
      </c>
      <c r="B212" s="8" t="s">
        <v>219</v>
      </c>
      <c r="C212" s="64" t="s">
        <v>191</v>
      </c>
      <c r="D212" s="69">
        <v>35217.199999999997</v>
      </c>
      <c r="E212" s="11"/>
      <c r="F212" s="67">
        <f t="shared" si="4"/>
        <v>5494393.7199999969</v>
      </c>
    </row>
    <row r="213" spans="1:6" ht="93.75" customHeight="1" x14ac:dyDescent="0.25">
      <c r="A213" s="77">
        <v>44901</v>
      </c>
      <c r="B213" s="8" t="s">
        <v>220</v>
      </c>
      <c r="C213" s="64" t="s">
        <v>192</v>
      </c>
      <c r="D213" s="69">
        <v>8510</v>
      </c>
      <c r="E213" s="11"/>
      <c r="F213" s="67">
        <f t="shared" si="4"/>
        <v>5485883.7199999969</v>
      </c>
    </row>
    <row r="214" spans="1:6" ht="118.5" customHeight="1" x14ac:dyDescent="0.25">
      <c r="A214" s="77">
        <v>44901</v>
      </c>
      <c r="B214" s="8" t="s">
        <v>221</v>
      </c>
      <c r="C214" s="64" t="s">
        <v>193</v>
      </c>
      <c r="D214" s="69">
        <v>335335.82</v>
      </c>
      <c r="E214" s="11"/>
      <c r="F214" s="67">
        <f t="shared" si="4"/>
        <v>5150547.8999999966</v>
      </c>
    </row>
    <row r="215" spans="1:6" ht="78" customHeight="1" x14ac:dyDescent="0.25">
      <c r="A215" s="77">
        <v>44901</v>
      </c>
      <c r="B215" s="8" t="s">
        <v>222</v>
      </c>
      <c r="C215" s="64" t="s">
        <v>194</v>
      </c>
      <c r="D215" s="69">
        <v>8900</v>
      </c>
      <c r="E215" s="11"/>
      <c r="F215" s="67">
        <f t="shared" si="4"/>
        <v>5141647.8999999966</v>
      </c>
    </row>
    <row r="216" spans="1:6" ht="82.5" customHeight="1" x14ac:dyDescent="0.25">
      <c r="A216" s="77">
        <v>44901</v>
      </c>
      <c r="B216" s="8" t="s">
        <v>223</v>
      </c>
      <c r="C216" s="64" t="s">
        <v>195</v>
      </c>
      <c r="D216" s="69">
        <v>32950</v>
      </c>
      <c r="E216" s="11"/>
      <c r="F216" s="67">
        <f t="shared" si="4"/>
        <v>5108697.8999999966</v>
      </c>
    </row>
    <row r="217" spans="1:6" ht="150" x14ac:dyDescent="0.25">
      <c r="A217" s="77">
        <v>44902</v>
      </c>
      <c r="B217" s="8" t="s">
        <v>224</v>
      </c>
      <c r="C217" s="64" t="s">
        <v>196</v>
      </c>
      <c r="D217" s="69">
        <v>24600</v>
      </c>
      <c r="E217" s="11"/>
      <c r="F217" s="67">
        <f t="shared" si="4"/>
        <v>5084097.8999999966</v>
      </c>
    </row>
    <row r="218" spans="1:6" ht="135" x14ac:dyDescent="0.25">
      <c r="A218" s="77">
        <v>44902</v>
      </c>
      <c r="B218" s="8" t="s">
        <v>225</v>
      </c>
      <c r="C218" s="64" t="s">
        <v>197</v>
      </c>
      <c r="D218" s="69">
        <v>11650</v>
      </c>
      <c r="E218" s="11"/>
      <c r="F218" s="67">
        <f t="shared" si="4"/>
        <v>5072447.8999999966</v>
      </c>
    </row>
    <row r="219" spans="1:6" ht="120" x14ac:dyDescent="0.25">
      <c r="A219" s="77">
        <v>44902</v>
      </c>
      <c r="B219" s="8" t="s">
        <v>226</v>
      </c>
      <c r="C219" s="64" t="s">
        <v>198</v>
      </c>
      <c r="D219" s="69">
        <v>31250</v>
      </c>
      <c r="E219" s="11"/>
      <c r="F219" s="67">
        <f t="shared" si="4"/>
        <v>5041197.8999999966</v>
      </c>
    </row>
    <row r="220" spans="1:6" ht="120" x14ac:dyDescent="0.25">
      <c r="A220" s="77">
        <v>44908</v>
      </c>
      <c r="B220" s="8" t="s">
        <v>227</v>
      </c>
      <c r="C220" s="64" t="s">
        <v>199</v>
      </c>
      <c r="D220" s="69">
        <v>29590</v>
      </c>
      <c r="E220" s="11"/>
      <c r="F220" s="67">
        <f t="shared" si="4"/>
        <v>5011607.8999999966</v>
      </c>
    </row>
    <row r="221" spans="1:6" ht="120" x14ac:dyDescent="0.25">
      <c r="A221" s="77">
        <v>44908</v>
      </c>
      <c r="B221" s="8" t="s">
        <v>228</v>
      </c>
      <c r="C221" s="64" t="s">
        <v>200</v>
      </c>
      <c r="D221" s="69">
        <v>3300</v>
      </c>
      <c r="E221" s="11"/>
      <c r="F221" s="67">
        <f t="shared" si="4"/>
        <v>5008307.8999999966</v>
      </c>
    </row>
    <row r="222" spans="1:6" ht="120" x14ac:dyDescent="0.25">
      <c r="A222" s="77">
        <v>44908</v>
      </c>
      <c r="B222" s="8" t="s">
        <v>229</v>
      </c>
      <c r="C222" s="64" t="s">
        <v>201</v>
      </c>
      <c r="D222" s="69">
        <v>5650</v>
      </c>
      <c r="E222" s="11"/>
      <c r="F222" s="67">
        <f t="shared" si="4"/>
        <v>5002657.8999999966</v>
      </c>
    </row>
    <row r="223" spans="1:6" ht="90" x14ac:dyDescent="0.25">
      <c r="A223" s="77">
        <v>44910</v>
      </c>
      <c r="B223" s="8" t="s">
        <v>230</v>
      </c>
      <c r="C223" s="64" t="s">
        <v>202</v>
      </c>
      <c r="D223" s="69">
        <v>13900</v>
      </c>
      <c r="E223" s="11"/>
      <c r="F223" s="67">
        <f t="shared" si="4"/>
        <v>4988757.8999999966</v>
      </c>
    </row>
    <row r="224" spans="1:6" ht="90" x14ac:dyDescent="0.25">
      <c r="A224" s="77">
        <v>44910</v>
      </c>
      <c r="B224" s="8" t="s">
        <v>231</v>
      </c>
      <c r="C224" s="64" t="s">
        <v>203</v>
      </c>
      <c r="D224" s="69">
        <v>3550</v>
      </c>
      <c r="E224" s="11"/>
      <c r="F224" s="67">
        <f t="shared" si="4"/>
        <v>4985207.8999999966</v>
      </c>
    </row>
    <row r="225" spans="1:6" ht="120" x14ac:dyDescent="0.25">
      <c r="A225" s="77">
        <v>44910</v>
      </c>
      <c r="B225" s="8" t="s">
        <v>232</v>
      </c>
      <c r="C225" s="64" t="s">
        <v>204</v>
      </c>
      <c r="D225" s="69">
        <v>1760</v>
      </c>
      <c r="E225" s="11"/>
      <c r="F225" s="67">
        <f t="shared" si="4"/>
        <v>4983447.8999999966</v>
      </c>
    </row>
    <row r="226" spans="1:6" ht="105" x14ac:dyDescent="0.25">
      <c r="A226" s="77">
        <v>44910</v>
      </c>
      <c r="B226" s="8" t="s">
        <v>233</v>
      </c>
      <c r="C226" s="64" t="s">
        <v>205</v>
      </c>
      <c r="D226" s="69">
        <v>29400</v>
      </c>
      <c r="E226" s="11"/>
      <c r="F226" s="67">
        <f t="shared" si="4"/>
        <v>4954047.8999999966</v>
      </c>
    </row>
    <row r="227" spans="1:6" ht="105" x14ac:dyDescent="0.25">
      <c r="A227" s="77">
        <v>44911</v>
      </c>
      <c r="B227" s="8" t="s">
        <v>234</v>
      </c>
      <c r="C227" s="64" t="s">
        <v>206</v>
      </c>
      <c r="D227" s="69">
        <v>2200</v>
      </c>
      <c r="E227" s="11"/>
      <c r="F227" s="67">
        <f t="shared" si="4"/>
        <v>4951847.8999999966</v>
      </c>
    </row>
    <row r="228" spans="1:6" ht="120" x14ac:dyDescent="0.25">
      <c r="A228" s="77">
        <v>44911</v>
      </c>
      <c r="B228" s="8" t="s">
        <v>235</v>
      </c>
      <c r="C228" s="64" t="s">
        <v>207</v>
      </c>
      <c r="D228" s="69">
        <v>10110</v>
      </c>
      <c r="E228" s="11"/>
      <c r="F228" s="67">
        <f t="shared" si="4"/>
        <v>4941737.8999999966</v>
      </c>
    </row>
    <row r="229" spans="1:6" ht="105" x14ac:dyDescent="0.25">
      <c r="A229" s="77">
        <v>44915</v>
      </c>
      <c r="B229" s="8" t="s">
        <v>236</v>
      </c>
      <c r="C229" s="64" t="s">
        <v>208</v>
      </c>
      <c r="D229" s="69">
        <v>436530</v>
      </c>
      <c r="E229" s="11"/>
      <c r="F229" s="67">
        <f t="shared" si="4"/>
        <v>4505207.8999999966</v>
      </c>
    </row>
    <row r="230" spans="1:6" ht="120" x14ac:dyDescent="0.25">
      <c r="A230" s="77">
        <v>44915</v>
      </c>
      <c r="B230" s="8" t="s">
        <v>237</v>
      </c>
      <c r="C230" s="64" t="s">
        <v>209</v>
      </c>
      <c r="D230" s="69">
        <v>347386.54</v>
      </c>
      <c r="E230" s="11"/>
      <c r="F230" s="67">
        <f t="shared" si="4"/>
        <v>4157821.3599999966</v>
      </c>
    </row>
    <row r="231" spans="1:6" ht="165" x14ac:dyDescent="0.25">
      <c r="A231" s="77">
        <v>44915</v>
      </c>
      <c r="B231" s="8" t="s">
        <v>238</v>
      </c>
      <c r="C231" s="64" t="s">
        <v>210</v>
      </c>
      <c r="D231" s="69">
        <v>810043.3</v>
      </c>
      <c r="E231" s="11"/>
      <c r="F231" s="67">
        <f t="shared" si="4"/>
        <v>3347778.0599999968</v>
      </c>
    </row>
    <row r="232" spans="1:6" ht="150" x14ac:dyDescent="0.25">
      <c r="A232" s="77">
        <v>44915</v>
      </c>
      <c r="B232" s="8" t="s">
        <v>239</v>
      </c>
      <c r="C232" s="64" t="s">
        <v>211</v>
      </c>
      <c r="D232" s="69">
        <v>516670</v>
      </c>
      <c r="E232" s="11"/>
      <c r="F232" s="67">
        <f t="shared" si="4"/>
        <v>2831108.0599999968</v>
      </c>
    </row>
    <row r="233" spans="1:6" ht="105" x14ac:dyDescent="0.25">
      <c r="A233" s="77">
        <v>44923</v>
      </c>
      <c r="B233" s="8" t="s">
        <v>240</v>
      </c>
      <c r="C233" s="64" t="s">
        <v>212</v>
      </c>
      <c r="D233" s="69">
        <v>556600</v>
      </c>
      <c r="E233" s="11"/>
      <c r="F233" s="67">
        <f t="shared" si="4"/>
        <v>2274508.0599999968</v>
      </c>
    </row>
    <row r="234" spans="1:6" ht="150" x14ac:dyDescent="0.25">
      <c r="A234" s="77">
        <v>44923</v>
      </c>
      <c r="B234" s="8" t="s">
        <v>241</v>
      </c>
      <c r="C234" s="64" t="s">
        <v>213</v>
      </c>
      <c r="D234" s="69">
        <v>114400</v>
      </c>
      <c r="E234" s="11"/>
      <c r="F234" s="67">
        <f t="shared" si="4"/>
        <v>2160108.0599999968</v>
      </c>
    </row>
    <row r="235" spans="1:6" ht="105" x14ac:dyDescent="0.25">
      <c r="A235" s="77">
        <v>44923</v>
      </c>
      <c r="B235" s="8" t="s">
        <v>242</v>
      </c>
      <c r="C235" s="64" t="s">
        <v>214</v>
      </c>
      <c r="D235" s="69">
        <v>52046</v>
      </c>
      <c r="E235" s="11"/>
      <c r="F235" s="67">
        <f t="shared" si="4"/>
        <v>2108062.0599999968</v>
      </c>
    </row>
    <row r="236" spans="1:6" ht="150" x14ac:dyDescent="0.25">
      <c r="A236" s="77">
        <v>44923</v>
      </c>
      <c r="B236" s="8" t="s">
        <v>243</v>
      </c>
      <c r="C236" s="64" t="s">
        <v>215</v>
      </c>
      <c r="D236" s="69">
        <v>2000</v>
      </c>
      <c r="E236" s="11"/>
      <c r="F236" s="67">
        <f t="shared" si="4"/>
        <v>2106062.0599999968</v>
      </c>
    </row>
    <row r="237" spans="1:6" ht="150" x14ac:dyDescent="0.25">
      <c r="A237" s="77">
        <v>44923</v>
      </c>
      <c r="B237" s="8" t="s">
        <v>244</v>
      </c>
      <c r="C237" s="64" t="s">
        <v>216</v>
      </c>
      <c r="D237" s="69">
        <v>223485</v>
      </c>
      <c r="E237" s="11"/>
      <c r="F237" s="67">
        <f t="shared" si="4"/>
        <v>1882577.0599999968</v>
      </c>
    </row>
    <row r="238" spans="1:6" ht="89.25" customHeight="1" x14ac:dyDescent="0.25">
      <c r="A238" s="77">
        <v>44923</v>
      </c>
      <c r="B238" s="8" t="s">
        <v>245</v>
      </c>
      <c r="C238" s="64" t="s">
        <v>217</v>
      </c>
      <c r="D238" s="69">
        <v>325000</v>
      </c>
      <c r="E238" s="11"/>
      <c r="F238" s="67">
        <f t="shared" si="4"/>
        <v>1557577.0599999968</v>
      </c>
    </row>
    <row r="239" spans="1:6" ht="39.75" customHeight="1" x14ac:dyDescent="0.25">
      <c r="A239" s="77">
        <v>44923</v>
      </c>
      <c r="B239" s="8" t="s">
        <v>246</v>
      </c>
      <c r="C239" s="64" t="s">
        <v>218</v>
      </c>
      <c r="D239" s="69">
        <v>270200</v>
      </c>
      <c r="E239" s="11"/>
      <c r="F239" s="67">
        <f t="shared" si="4"/>
        <v>1287377.0599999968</v>
      </c>
    </row>
    <row r="240" spans="1:6" ht="17.25" customHeight="1" x14ac:dyDescent="0.25">
      <c r="A240" s="77">
        <v>44926</v>
      </c>
      <c r="B240" s="63"/>
      <c r="C240" s="64" t="s">
        <v>12</v>
      </c>
      <c r="D240" s="69">
        <v>175</v>
      </c>
      <c r="E240" s="11"/>
      <c r="F240" s="67">
        <f t="shared" si="4"/>
        <v>1287202.0599999968</v>
      </c>
    </row>
    <row r="241" spans="1:6" ht="17.25" customHeight="1" x14ac:dyDescent="0.25">
      <c r="A241" s="77">
        <v>44926</v>
      </c>
      <c r="B241" s="63"/>
      <c r="C241" s="64" t="s">
        <v>247</v>
      </c>
      <c r="D241" s="69">
        <v>350</v>
      </c>
      <c r="E241" s="11"/>
      <c r="F241" s="67">
        <f t="shared" si="4"/>
        <v>1286852.0599999968</v>
      </c>
    </row>
    <row r="242" spans="1:6" ht="17.25" customHeight="1" x14ac:dyDescent="0.25">
      <c r="A242" s="77">
        <v>44926</v>
      </c>
      <c r="B242" s="63"/>
      <c r="C242" s="64" t="s">
        <v>248</v>
      </c>
      <c r="D242" s="69">
        <v>3500</v>
      </c>
      <c r="E242" s="11"/>
      <c r="F242" s="67">
        <f t="shared" si="4"/>
        <v>1283352.0599999968</v>
      </c>
    </row>
    <row r="243" spans="1:6" ht="24" customHeight="1" x14ac:dyDescent="0.25">
      <c r="A243" s="77">
        <v>44926</v>
      </c>
      <c r="B243" s="8"/>
      <c r="C243" s="64" t="s">
        <v>21</v>
      </c>
      <c r="D243" s="69">
        <v>10211.019999999999</v>
      </c>
      <c r="E243" s="11"/>
      <c r="F243" s="67">
        <f t="shared" si="4"/>
        <v>1273141.0399999968</v>
      </c>
    </row>
    <row r="244" spans="1:6" ht="17.25" customHeight="1" x14ac:dyDescent="0.25">
      <c r="A244" s="8"/>
      <c r="B244" s="8"/>
      <c r="C244" s="80" t="s">
        <v>75</v>
      </c>
      <c r="D244" s="69"/>
      <c r="E244" s="11"/>
      <c r="F244" s="81">
        <f>+F243</f>
        <v>1273141.0399999968</v>
      </c>
    </row>
    <row r="245" spans="1:6" ht="17.25" customHeight="1" x14ac:dyDescent="0.25">
      <c r="C245" s="82"/>
      <c r="D245" s="83"/>
      <c r="E245" s="84"/>
      <c r="F245" s="85"/>
    </row>
    <row r="246" spans="1:6" ht="17.25" customHeight="1" thickBot="1" x14ac:dyDescent="0.3">
      <c r="C246" s="86"/>
      <c r="D246" s="52"/>
    </row>
    <row r="247" spans="1:6" ht="17.25" customHeight="1" x14ac:dyDescent="0.25">
      <c r="A247" s="43" t="s">
        <v>13</v>
      </c>
      <c r="B247" s="43"/>
      <c r="C247" s="87"/>
      <c r="D247" s="88"/>
      <c r="E247" s="89" t="s">
        <v>14</v>
      </c>
      <c r="F247" s="89"/>
    </row>
    <row r="248" spans="1:6" ht="17.25" customHeight="1" x14ac:dyDescent="0.25">
      <c r="A248" s="20" t="s">
        <v>47</v>
      </c>
      <c r="B248" s="20"/>
      <c r="C248" s="87"/>
      <c r="D248" s="88"/>
      <c r="E248" s="90" t="s">
        <v>23</v>
      </c>
      <c r="F248" s="90"/>
    </row>
    <row r="249" spans="1:6" ht="17.25" customHeight="1" x14ac:dyDescent="0.25">
      <c r="A249" s="48" t="s">
        <v>15</v>
      </c>
      <c r="B249" s="48"/>
      <c r="C249" s="87"/>
      <c r="D249" s="88"/>
      <c r="E249" s="49" t="s">
        <v>17</v>
      </c>
      <c r="F249" s="49"/>
    </row>
    <row r="250" spans="1:6" ht="17.25" customHeight="1" x14ac:dyDescent="0.25">
      <c r="A250" s="91"/>
      <c r="B250" s="92"/>
      <c r="C250" s="52"/>
      <c r="D250" s="52"/>
      <c r="E250" s="52"/>
      <c r="F250" s="52"/>
    </row>
    <row r="251" spans="1:6" ht="17.25" customHeight="1" x14ac:dyDescent="0.25">
      <c r="A251" s="91"/>
      <c r="B251" s="92"/>
      <c r="C251" s="46" t="s">
        <v>14</v>
      </c>
      <c r="D251" s="46"/>
      <c r="E251" s="52"/>
      <c r="F251" s="52"/>
    </row>
    <row r="252" spans="1:6" ht="17.25" customHeight="1" x14ac:dyDescent="0.25">
      <c r="A252" s="91"/>
      <c r="B252" s="92"/>
      <c r="C252" s="90" t="s">
        <v>48</v>
      </c>
      <c r="D252" s="90"/>
      <c r="E252" s="52"/>
      <c r="F252" s="52"/>
    </row>
    <row r="253" spans="1:6" ht="17.25" customHeight="1" x14ac:dyDescent="0.25">
      <c r="A253" s="91"/>
      <c r="B253" s="92"/>
      <c r="C253" s="49" t="s">
        <v>49</v>
      </c>
      <c r="D253" s="49"/>
      <c r="E253" s="52"/>
      <c r="F253" s="52"/>
    </row>
    <row r="254" spans="1:6" ht="17.25" customHeight="1" x14ac:dyDescent="0.25">
      <c r="A254" s="91"/>
      <c r="B254" s="92"/>
      <c r="C254" s="52"/>
      <c r="D254" s="52"/>
      <c r="E254" s="52"/>
      <c r="F254" s="52"/>
    </row>
    <row r="255" spans="1:6" ht="17.25" customHeight="1" x14ac:dyDescent="0.25">
      <c r="A255" s="91"/>
      <c r="B255" s="92"/>
      <c r="C255" s="52"/>
      <c r="D255" s="52"/>
      <c r="E255" s="52"/>
      <c r="F255" s="52"/>
    </row>
    <row r="256" spans="1:6" ht="17.25" customHeight="1" x14ac:dyDescent="0.25">
      <c r="A256" s="91"/>
      <c r="B256" s="92"/>
      <c r="C256" s="52"/>
      <c r="D256" s="52"/>
      <c r="E256" s="52"/>
      <c r="F256" s="52"/>
    </row>
    <row r="257" spans="1:6" ht="17.25" customHeight="1" x14ac:dyDescent="0.25">
      <c r="A257" s="91"/>
      <c r="B257" s="92"/>
      <c r="C257" s="52"/>
      <c r="D257" s="52"/>
      <c r="E257" s="52"/>
      <c r="F257" s="52"/>
    </row>
    <row r="258" spans="1:6" ht="17.25" customHeight="1" x14ac:dyDescent="0.25">
      <c r="A258" s="91"/>
      <c r="B258" s="92"/>
      <c r="C258" s="52"/>
      <c r="D258" s="52"/>
      <c r="E258" s="52"/>
      <c r="F258" s="52"/>
    </row>
    <row r="259" spans="1:6" ht="17.25" customHeight="1" x14ac:dyDescent="0.25">
      <c r="A259" s="91"/>
      <c r="B259" s="92"/>
      <c r="C259" s="52"/>
      <c r="D259" s="52"/>
      <c r="E259" s="52"/>
      <c r="F259" s="52"/>
    </row>
    <row r="260" spans="1:6" ht="17.25" customHeight="1" x14ac:dyDescent="0.25">
      <c r="A260" s="91"/>
      <c r="B260" s="92"/>
      <c r="C260" s="52"/>
      <c r="D260" s="52"/>
      <c r="E260" s="52"/>
      <c r="F260" s="52"/>
    </row>
    <row r="261" spans="1:6" ht="17.25" customHeight="1" x14ac:dyDescent="0.25">
      <c r="A261" s="91"/>
      <c r="B261" s="92"/>
      <c r="C261" s="52"/>
      <c r="D261" s="52"/>
      <c r="E261" s="52"/>
      <c r="F261" s="52"/>
    </row>
    <row r="262" spans="1:6" ht="17.25" customHeight="1" x14ac:dyDescent="0.25">
      <c r="A262" s="91"/>
      <c r="B262" s="92"/>
      <c r="C262" s="52"/>
      <c r="D262" s="52"/>
      <c r="E262" s="52"/>
      <c r="F262" s="52"/>
    </row>
    <row r="263" spans="1:6" ht="17.25" customHeight="1" x14ac:dyDescent="0.25">
      <c r="A263" s="91"/>
      <c r="B263" s="92"/>
      <c r="C263" s="52"/>
      <c r="D263" s="52"/>
      <c r="E263" s="52"/>
      <c r="F263" s="52"/>
    </row>
    <row r="264" spans="1:6" ht="17.25" customHeight="1" x14ac:dyDescent="0.25">
      <c r="A264" s="91"/>
      <c r="B264" s="92"/>
      <c r="C264" s="52"/>
      <c r="D264" s="52"/>
      <c r="E264" s="52"/>
      <c r="F264" s="52"/>
    </row>
    <row r="265" spans="1:6" ht="17.25" customHeight="1" x14ac:dyDescent="0.25">
      <c r="A265" s="91"/>
      <c r="B265" s="92"/>
      <c r="C265" s="52"/>
      <c r="D265" s="52"/>
      <c r="E265" s="52"/>
      <c r="F265" s="52"/>
    </row>
    <row r="266" spans="1:6" ht="17.25" customHeight="1" x14ac:dyDescent="0.25">
      <c r="A266" s="91"/>
      <c r="B266" s="92"/>
      <c r="C266" s="52"/>
      <c r="D266" s="52"/>
      <c r="E266" s="52"/>
      <c r="F266" s="52"/>
    </row>
    <row r="267" spans="1:6" ht="17.25" customHeight="1" x14ac:dyDescent="0.25">
      <c r="A267" s="91"/>
      <c r="B267" s="92"/>
      <c r="C267" s="52"/>
      <c r="D267" s="52"/>
      <c r="E267" s="52"/>
      <c r="F267" s="52"/>
    </row>
    <row r="268" spans="1:6" ht="17.25" customHeight="1" x14ac:dyDescent="0.25">
      <c r="A268" s="91"/>
      <c r="B268" s="92"/>
      <c r="C268" s="52"/>
      <c r="D268" s="52"/>
      <c r="E268" s="52"/>
      <c r="F268" s="52"/>
    </row>
    <row r="269" spans="1:6" ht="17.25" customHeight="1" x14ac:dyDescent="0.25">
      <c r="A269" s="91"/>
      <c r="B269" s="92"/>
      <c r="C269" s="52"/>
      <c r="D269" s="52"/>
      <c r="E269" s="52"/>
      <c r="F269" s="52"/>
    </row>
    <row r="270" spans="1:6" ht="17.25" customHeight="1" x14ac:dyDescent="0.25">
      <c r="A270" s="91"/>
      <c r="B270" s="92"/>
      <c r="C270" s="52"/>
      <c r="D270" s="52"/>
      <c r="E270" s="52"/>
      <c r="F270" s="52"/>
    </row>
    <row r="271" spans="1:6" ht="17.25" customHeight="1" x14ac:dyDescent="0.25">
      <c r="A271" s="91"/>
      <c r="B271" s="92"/>
      <c r="C271" s="52"/>
      <c r="D271" s="52"/>
      <c r="E271" s="52"/>
      <c r="F271" s="52"/>
    </row>
    <row r="272" spans="1:6" ht="17.25" customHeight="1" x14ac:dyDescent="0.25">
      <c r="A272" s="91"/>
      <c r="B272" s="92"/>
      <c r="C272" s="52"/>
      <c r="D272" s="52"/>
      <c r="E272" s="52"/>
      <c r="F272" s="52"/>
    </row>
    <row r="273" spans="1:6" ht="17.25" customHeight="1" x14ac:dyDescent="0.25">
      <c r="A273" s="91"/>
      <c r="B273" s="92"/>
      <c r="C273" s="52"/>
      <c r="D273" s="52"/>
      <c r="E273" s="52"/>
      <c r="F273" s="52"/>
    </row>
    <row r="274" spans="1:6" ht="17.25" customHeight="1" x14ac:dyDescent="0.25">
      <c r="A274" s="91"/>
      <c r="B274" s="92"/>
      <c r="C274" s="52"/>
      <c r="D274" s="52"/>
      <c r="E274" s="52"/>
      <c r="F274" s="52"/>
    </row>
    <row r="275" spans="1:6" ht="17.25" customHeight="1" x14ac:dyDescent="0.25">
      <c r="A275" s="91"/>
      <c r="B275" s="92"/>
      <c r="C275" s="52"/>
      <c r="D275" s="52"/>
      <c r="E275" s="52"/>
      <c r="F275" s="52"/>
    </row>
    <row r="276" spans="1:6" ht="15" customHeight="1" x14ac:dyDescent="0.25"/>
    <row r="277" spans="1:6" ht="18" customHeight="1" x14ac:dyDescent="0.25"/>
    <row r="278" spans="1:6" ht="19.899999999999999" customHeight="1" x14ac:dyDescent="0.25">
      <c r="A278" s="18"/>
      <c r="B278" s="18"/>
      <c r="C278" s="18"/>
      <c r="D278" s="18"/>
      <c r="E278" s="18"/>
      <c r="F278" s="18"/>
    </row>
    <row r="279" spans="1:6" ht="19.899999999999999" customHeight="1" x14ac:dyDescent="0.25">
      <c r="A279" s="18"/>
      <c r="B279" s="18"/>
      <c r="C279" s="18"/>
      <c r="D279" s="18"/>
      <c r="E279" s="18"/>
      <c r="F279" s="18"/>
    </row>
    <row r="280" spans="1:6" ht="19.899999999999999" customHeight="1" x14ac:dyDescent="0.25">
      <c r="A280" s="18"/>
      <c r="B280" s="18"/>
      <c r="C280" s="18"/>
      <c r="D280" s="18"/>
      <c r="E280" s="18"/>
      <c r="F280" s="18"/>
    </row>
    <row r="281" spans="1:6" ht="19.899999999999999" customHeight="1" x14ac:dyDescent="0.25">
      <c r="A281" s="18"/>
      <c r="B281" s="18"/>
      <c r="C281" s="18"/>
      <c r="D281" s="18"/>
      <c r="E281" s="18"/>
      <c r="F281" s="18"/>
    </row>
    <row r="282" spans="1:6" ht="19.899999999999999" customHeight="1" x14ac:dyDescent="0.25">
      <c r="A282" s="18"/>
      <c r="B282" s="18"/>
      <c r="C282" s="18"/>
      <c r="D282" s="18"/>
      <c r="E282" s="18"/>
      <c r="F282" s="18"/>
    </row>
    <row r="283" spans="1:6" ht="19.899999999999999" customHeight="1" x14ac:dyDescent="0.25">
      <c r="A283" s="18"/>
      <c r="B283" s="18"/>
      <c r="C283" s="18"/>
      <c r="D283" s="18"/>
      <c r="E283" s="18"/>
      <c r="F283" s="18"/>
    </row>
    <row r="284" spans="1:6" ht="19.899999999999999" customHeight="1" x14ac:dyDescent="0.25">
      <c r="A284" s="20" t="s">
        <v>24</v>
      </c>
      <c r="B284" s="20"/>
      <c r="C284" s="20"/>
      <c r="D284" s="20"/>
      <c r="E284" s="20"/>
      <c r="F284" s="20"/>
    </row>
    <row r="285" spans="1:6" ht="19.899999999999999" customHeight="1" x14ac:dyDescent="0.25">
      <c r="A285" s="21" t="s">
        <v>19</v>
      </c>
      <c r="B285" s="21"/>
      <c r="C285" s="21"/>
      <c r="D285" s="21"/>
      <c r="E285" s="21"/>
      <c r="F285" s="21"/>
    </row>
    <row r="286" spans="1:6" ht="19.899999999999999" customHeight="1" x14ac:dyDescent="0.25">
      <c r="A286" s="21" t="s">
        <v>25</v>
      </c>
      <c r="B286" s="21"/>
      <c r="C286" s="21"/>
      <c r="D286" s="21"/>
      <c r="E286" s="21"/>
      <c r="F286" s="21"/>
    </row>
    <row r="287" spans="1:6" ht="19.899999999999999" customHeight="1" x14ac:dyDescent="0.25">
      <c r="A287" s="21" t="s">
        <v>249</v>
      </c>
      <c r="B287" s="21"/>
      <c r="C287" s="21"/>
      <c r="D287" s="21"/>
      <c r="E287" s="21"/>
      <c r="F287" s="21"/>
    </row>
    <row r="288" spans="1:6" ht="19.899999999999999" customHeight="1" thickBot="1" x14ac:dyDescent="0.3">
      <c r="A288" s="22" t="s">
        <v>3</v>
      </c>
      <c r="B288" s="22"/>
      <c r="C288" s="22"/>
      <c r="D288" s="22"/>
      <c r="E288" s="22"/>
      <c r="F288" s="22"/>
    </row>
    <row r="289" spans="1:6" ht="19.899999999999999" customHeight="1" x14ac:dyDescent="0.25">
      <c r="A289" s="155" t="s">
        <v>4</v>
      </c>
      <c r="B289" s="156" t="s">
        <v>5</v>
      </c>
      <c r="C289" s="157" t="s">
        <v>6</v>
      </c>
      <c r="D289" s="158" t="s">
        <v>7</v>
      </c>
      <c r="E289" s="159" t="s">
        <v>8</v>
      </c>
      <c r="F289" s="160" t="s">
        <v>9</v>
      </c>
    </row>
    <row r="290" spans="1:6" ht="19.899999999999999" customHeight="1" x14ac:dyDescent="0.25">
      <c r="A290" s="93" t="s">
        <v>76</v>
      </c>
      <c r="B290" s="94"/>
      <c r="C290" s="95" t="s">
        <v>26</v>
      </c>
      <c r="D290" s="10"/>
      <c r="E290" s="11"/>
      <c r="F290" s="62">
        <v>807116.29</v>
      </c>
    </row>
    <row r="291" spans="1:6" ht="19.899999999999999" customHeight="1" x14ac:dyDescent="0.25">
      <c r="A291" s="96">
        <v>44926</v>
      </c>
      <c r="B291" s="94"/>
      <c r="C291" s="9" t="s">
        <v>12</v>
      </c>
      <c r="D291" s="10">
        <v>175</v>
      </c>
      <c r="E291" s="11"/>
      <c r="F291" s="12">
        <f>F290-D291</f>
        <v>806941.29</v>
      </c>
    </row>
    <row r="292" spans="1:6" ht="19.899999999999999" customHeight="1" thickBot="1" x14ac:dyDescent="0.3">
      <c r="A292" s="97"/>
      <c r="B292" s="98"/>
      <c r="C292" s="35" t="s">
        <v>75</v>
      </c>
      <c r="D292" s="15"/>
      <c r="E292" s="16"/>
      <c r="F292" s="36">
        <f>+F291</f>
        <v>806941.29</v>
      </c>
    </row>
    <row r="293" spans="1:6" ht="19.899999999999999" customHeight="1" x14ac:dyDescent="0.25">
      <c r="A293" s="99"/>
      <c r="C293" s="100"/>
      <c r="D293" s="101"/>
      <c r="E293" s="84"/>
      <c r="F293" s="85"/>
    </row>
    <row r="294" spans="1:6" ht="19.899999999999999" customHeight="1" x14ac:dyDescent="0.25">
      <c r="A294" s="99"/>
      <c r="C294" s="100"/>
      <c r="D294" s="101"/>
      <c r="E294" s="84"/>
      <c r="F294" s="85"/>
    </row>
    <row r="295" spans="1:6" ht="19.899999999999999" customHeight="1" x14ac:dyDescent="0.25">
      <c r="A295" s="99"/>
      <c r="C295" s="100"/>
      <c r="D295" s="101"/>
      <c r="E295" s="84"/>
      <c r="F295" s="85"/>
    </row>
    <row r="296" spans="1:6" ht="19.899999999999999" customHeight="1" x14ac:dyDescent="0.25">
      <c r="A296" s="99"/>
      <c r="C296" s="100"/>
      <c r="D296" s="101"/>
      <c r="E296" s="84"/>
      <c r="F296" s="85"/>
    </row>
    <row r="297" spans="1:6" ht="19.899999999999999" customHeight="1" x14ac:dyDescent="0.25">
      <c r="A297" s="99"/>
      <c r="C297" s="100"/>
      <c r="D297" s="101"/>
      <c r="E297" s="84"/>
      <c r="F297" s="85"/>
    </row>
    <row r="298" spans="1:6" ht="19.899999999999999" customHeight="1" x14ac:dyDescent="0.25">
      <c r="A298" s="99"/>
      <c r="C298" s="100"/>
      <c r="D298" s="101"/>
      <c r="E298" s="84"/>
      <c r="F298" s="85"/>
    </row>
    <row r="299" spans="1:6" ht="19.899999999999999" customHeight="1" x14ac:dyDescent="0.25">
      <c r="E299" s="102"/>
      <c r="F299" s="103"/>
    </row>
    <row r="300" spans="1:6" ht="19.899999999999999" customHeight="1" x14ac:dyDescent="0.25">
      <c r="A300" s="43" t="s">
        <v>13</v>
      </c>
      <c r="B300" s="43"/>
      <c r="E300" s="46" t="s">
        <v>14</v>
      </c>
      <c r="F300" s="46"/>
    </row>
    <row r="301" spans="1:6" ht="19.899999999999999" customHeight="1" x14ac:dyDescent="0.25">
      <c r="A301" s="20" t="s">
        <v>47</v>
      </c>
      <c r="B301" s="20"/>
      <c r="C301" s="104"/>
      <c r="D301" s="105"/>
      <c r="E301" s="90" t="s">
        <v>16</v>
      </c>
      <c r="F301" s="90"/>
    </row>
    <row r="302" spans="1:6" ht="19.899999999999999" customHeight="1" x14ac:dyDescent="0.25">
      <c r="A302" s="48" t="s">
        <v>15</v>
      </c>
      <c r="B302" s="48"/>
      <c r="E302" s="49" t="s">
        <v>17</v>
      </c>
      <c r="F302" s="49"/>
    </row>
    <row r="303" spans="1:6" ht="19.899999999999999" customHeight="1" x14ac:dyDescent="0.25">
      <c r="A303" s="18"/>
      <c r="B303" s="18"/>
      <c r="E303" s="49"/>
      <c r="F303" s="49"/>
    </row>
    <row r="304" spans="1:6" ht="19.899999999999999" customHeight="1" x14ac:dyDescent="0.25">
      <c r="A304" s="106"/>
      <c r="B304" s="87"/>
      <c r="C304" s="50"/>
      <c r="D304" s="42"/>
      <c r="E304" s="52"/>
      <c r="F304" s="52"/>
    </row>
    <row r="305" spans="1:6" ht="19.899999999999999" customHeight="1" x14ac:dyDescent="0.25">
      <c r="A305" s="106"/>
      <c r="B305" s="87"/>
      <c r="C305" s="46" t="s">
        <v>14</v>
      </c>
      <c r="D305" s="46"/>
      <c r="E305" s="52"/>
      <c r="F305" s="52"/>
    </row>
    <row r="306" spans="1:6" ht="19.899999999999999" customHeight="1" x14ac:dyDescent="0.25">
      <c r="A306" s="106"/>
      <c r="B306" s="87"/>
      <c r="C306" s="90" t="s">
        <v>48</v>
      </c>
      <c r="D306" s="90"/>
      <c r="E306" s="52"/>
      <c r="F306" s="52"/>
    </row>
    <row r="307" spans="1:6" ht="19.899999999999999" customHeight="1" x14ac:dyDescent="0.25">
      <c r="A307" s="106"/>
      <c r="B307" s="87"/>
      <c r="C307" s="49" t="s">
        <v>49</v>
      </c>
      <c r="D307" s="49"/>
      <c r="E307" s="52"/>
      <c r="F307" s="52"/>
    </row>
    <row r="308" spans="1:6" ht="19.899999999999999" customHeight="1" x14ac:dyDescent="0.25">
      <c r="A308" s="106"/>
      <c r="B308" s="87"/>
      <c r="C308" s="47"/>
      <c r="D308" s="47"/>
      <c r="E308" s="52"/>
      <c r="F308" s="52"/>
    </row>
    <row r="309" spans="1:6" ht="19.899999999999999" customHeight="1" x14ac:dyDescent="0.25">
      <c r="A309" s="106"/>
      <c r="B309" s="87"/>
      <c r="C309" s="107"/>
      <c r="D309" s="108"/>
      <c r="E309" s="52"/>
      <c r="F309" s="52"/>
    </row>
    <row r="310" spans="1:6" ht="19.899999999999999" customHeight="1" x14ac:dyDescent="0.25">
      <c r="A310" s="106"/>
      <c r="B310" s="87"/>
      <c r="C310" s="107"/>
      <c r="D310" s="108"/>
      <c r="E310" s="52"/>
      <c r="F310" s="52"/>
    </row>
    <row r="311" spans="1:6" ht="19.899999999999999" customHeight="1" x14ac:dyDescent="0.25">
      <c r="A311" s="106"/>
      <c r="B311" s="87"/>
      <c r="C311" s="107"/>
      <c r="D311" s="108"/>
      <c r="E311" s="52"/>
      <c r="F311" s="52"/>
    </row>
    <row r="312" spans="1:6" ht="19.899999999999999" customHeight="1" x14ac:dyDescent="0.25">
      <c r="A312" s="106"/>
      <c r="B312" s="87"/>
      <c r="C312" s="107"/>
      <c r="D312" s="108"/>
      <c r="E312" s="52"/>
      <c r="F312" s="52"/>
    </row>
    <row r="313" spans="1:6" ht="19.899999999999999" customHeight="1" x14ac:dyDescent="0.25">
      <c r="A313" s="106"/>
      <c r="B313" s="87"/>
      <c r="C313" s="107"/>
      <c r="D313" s="108"/>
      <c r="E313" s="52"/>
      <c r="F313" s="52"/>
    </row>
    <row r="314" spans="1:6" ht="19.899999999999999" customHeight="1" x14ac:dyDescent="0.25">
      <c r="A314" s="106"/>
      <c r="B314" s="87"/>
      <c r="C314" s="107"/>
      <c r="D314" s="108"/>
      <c r="E314" s="52"/>
      <c r="F314" s="52"/>
    </row>
    <row r="315" spans="1:6" ht="19.899999999999999" customHeight="1" x14ac:dyDescent="0.25">
      <c r="A315" s="106"/>
      <c r="B315" s="87"/>
      <c r="C315" s="107"/>
      <c r="D315" s="108"/>
      <c r="E315" s="52"/>
      <c r="F315" s="52"/>
    </row>
    <row r="316" spans="1:6" ht="19.899999999999999" customHeight="1" x14ac:dyDescent="0.25">
      <c r="A316" s="106"/>
      <c r="B316" s="87"/>
      <c r="C316" s="107"/>
      <c r="D316" s="108"/>
      <c r="E316" s="52"/>
      <c r="F316" s="52"/>
    </row>
    <row r="317" spans="1:6" ht="19.899999999999999" customHeight="1" x14ac:dyDescent="0.25">
      <c r="A317" s="106"/>
      <c r="B317" s="87"/>
      <c r="C317" s="107"/>
      <c r="D317" s="108"/>
      <c r="E317" s="52"/>
      <c r="F317" s="52"/>
    </row>
    <row r="318" spans="1:6" ht="19.899999999999999" customHeight="1" x14ac:dyDescent="0.25">
      <c r="A318" s="106"/>
      <c r="B318" s="87"/>
      <c r="C318" s="107"/>
      <c r="D318" s="108"/>
      <c r="E318" s="52"/>
      <c r="F318" s="52"/>
    </row>
    <row r="319" spans="1:6" ht="19.899999999999999" customHeight="1" x14ac:dyDescent="0.25">
      <c r="A319" s="106"/>
      <c r="B319" s="87"/>
      <c r="C319" s="107"/>
      <c r="D319" s="108"/>
      <c r="E319" s="52"/>
      <c r="F319" s="52"/>
    </row>
    <row r="320" spans="1:6" ht="19.899999999999999" customHeight="1" x14ac:dyDescent="0.25">
      <c r="A320" s="106"/>
      <c r="B320" s="87"/>
      <c r="C320" s="107"/>
      <c r="D320" s="108"/>
      <c r="E320" s="52"/>
      <c r="F320" s="52"/>
    </row>
    <row r="321" spans="1:6" ht="19.5" customHeight="1" x14ac:dyDescent="0.25">
      <c r="C321" s="49"/>
      <c r="D321" s="49"/>
      <c r="E321" s="40"/>
      <c r="F321" s="52"/>
    </row>
    <row r="322" spans="1:6" ht="19.899999999999999" customHeight="1" x14ac:dyDescent="0.25"/>
    <row r="323" spans="1:6" ht="19.899999999999999" customHeight="1" x14ac:dyDescent="0.25"/>
    <row r="324" spans="1:6" ht="19.899999999999999" customHeight="1" x14ac:dyDescent="0.25"/>
    <row r="325" spans="1:6" ht="19.899999999999999" customHeight="1" x14ac:dyDescent="0.25"/>
    <row r="326" spans="1:6" ht="19.899999999999999" customHeight="1" x14ac:dyDescent="0.25">
      <c r="F326" s="109"/>
    </row>
    <row r="327" spans="1:6" ht="19.899999999999999" customHeight="1" x14ac:dyDescent="0.25">
      <c r="A327" s="18"/>
      <c r="B327" s="18"/>
      <c r="C327" s="18"/>
      <c r="D327" s="18"/>
      <c r="E327" s="18"/>
      <c r="F327" s="18"/>
    </row>
    <row r="328" spans="1:6" ht="19.899999999999999" customHeight="1" x14ac:dyDescent="0.25">
      <c r="A328" s="18"/>
      <c r="B328" s="18"/>
      <c r="C328" s="18"/>
      <c r="D328" s="18"/>
      <c r="E328" s="18"/>
      <c r="F328" s="18"/>
    </row>
    <row r="329" spans="1:6" ht="19.899999999999999" customHeight="1" x14ac:dyDescent="0.25">
      <c r="A329" s="18"/>
      <c r="B329" s="18"/>
      <c r="C329" s="18"/>
      <c r="D329" s="18"/>
      <c r="E329" s="18"/>
      <c r="F329" s="18"/>
    </row>
    <row r="330" spans="1:6" ht="19.899999999999999" customHeight="1" x14ac:dyDescent="0.25">
      <c r="A330" s="20" t="s">
        <v>0</v>
      </c>
      <c r="B330" s="20"/>
      <c r="C330" s="20"/>
      <c r="D330" s="20"/>
      <c r="E330" s="20"/>
      <c r="F330" s="20"/>
    </row>
    <row r="331" spans="1:6" ht="19.899999999999999" customHeight="1" x14ac:dyDescent="0.25">
      <c r="A331" s="21" t="s">
        <v>19</v>
      </c>
      <c r="B331" s="21"/>
      <c r="C331" s="21"/>
      <c r="D331" s="21"/>
      <c r="E331" s="21"/>
      <c r="F331" s="21"/>
    </row>
    <row r="332" spans="1:6" ht="19.899999999999999" customHeight="1" x14ac:dyDescent="0.25">
      <c r="A332" s="21" t="s">
        <v>27</v>
      </c>
      <c r="B332" s="21"/>
      <c r="C332" s="21"/>
      <c r="D332" s="21"/>
      <c r="E332" s="21"/>
      <c r="F332" s="21"/>
    </row>
    <row r="333" spans="1:6" ht="19.899999999999999" customHeight="1" x14ac:dyDescent="0.25">
      <c r="A333" s="21" t="s">
        <v>249</v>
      </c>
      <c r="B333" s="21"/>
      <c r="C333" s="21"/>
      <c r="D333" s="21"/>
      <c r="E333" s="21"/>
      <c r="F333" s="21"/>
    </row>
    <row r="334" spans="1:6" ht="19.899999999999999" customHeight="1" thickBot="1" x14ac:dyDescent="0.3">
      <c r="A334" s="22" t="s">
        <v>3</v>
      </c>
      <c r="B334" s="22"/>
      <c r="C334" s="22"/>
      <c r="D334" s="22"/>
      <c r="E334" s="22"/>
      <c r="F334" s="22"/>
    </row>
    <row r="335" spans="1:6" ht="37.5" customHeight="1" x14ac:dyDescent="0.25">
      <c r="A335" s="155" t="s">
        <v>4</v>
      </c>
      <c r="B335" s="156" t="s">
        <v>5</v>
      </c>
      <c r="C335" s="157" t="s">
        <v>6</v>
      </c>
      <c r="D335" s="158" t="s">
        <v>7</v>
      </c>
      <c r="E335" s="159" t="s">
        <v>8</v>
      </c>
      <c r="F335" s="160" t="s">
        <v>9</v>
      </c>
    </row>
    <row r="336" spans="1:6" ht="30" customHeight="1" x14ac:dyDescent="0.25">
      <c r="A336" s="93">
        <v>44895</v>
      </c>
      <c r="B336" s="94"/>
      <c r="C336" s="60" t="s">
        <v>26</v>
      </c>
      <c r="D336" s="10"/>
      <c r="E336" s="11"/>
      <c r="F336" s="62">
        <v>7467.26</v>
      </c>
    </row>
    <row r="337" spans="1:6" ht="30" customHeight="1" x14ac:dyDescent="0.25">
      <c r="A337" s="110"/>
      <c r="B337" s="94"/>
      <c r="C337" s="9"/>
      <c r="D337" s="10">
        <v>0</v>
      </c>
      <c r="E337" s="11">
        <v>0</v>
      </c>
      <c r="F337" s="111">
        <f>F336-D337</f>
        <v>7467.26</v>
      </c>
    </row>
    <row r="338" spans="1:6" ht="30" customHeight="1" thickBot="1" x14ac:dyDescent="0.3">
      <c r="A338" s="97"/>
      <c r="B338" s="98"/>
      <c r="C338" s="112" t="s">
        <v>75</v>
      </c>
      <c r="D338" s="15"/>
      <c r="E338" s="16"/>
      <c r="F338" s="113">
        <f>F337</f>
        <v>7467.26</v>
      </c>
    </row>
    <row r="339" spans="1:6" ht="19.899999999999999" customHeight="1" x14ac:dyDescent="0.25">
      <c r="A339" s="99"/>
      <c r="C339" s="44"/>
      <c r="D339" s="101"/>
      <c r="E339" s="84"/>
      <c r="F339" s="114"/>
    </row>
    <row r="340" spans="1:6" ht="19.899999999999999" customHeight="1" x14ac:dyDescent="0.25">
      <c r="A340" s="99"/>
      <c r="C340" s="44"/>
      <c r="D340" s="101"/>
      <c r="E340" s="84"/>
      <c r="F340" s="114"/>
    </row>
    <row r="341" spans="1:6" ht="19.899999999999999" customHeight="1" x14ac:dyDescent="0.25">
      <c r="A341" s="99"/>
      <c r="C341" s="44"/>
      <c r="D341" s="101"/>
      <c r="E341" s="84"/>
      <c r="F341" s="114"/>
    </row>
    <row r="342" spans="1:6" ht="19.899999999999999" customHeight="1" x14ac:dyDescent="0.25">
      <c r="D342" s="102"/>
      <c r="E342" s="115"/>
    </row>
    <row r="343" spans="1:6" ht="19.899999999999999" customHeight="1" x14ac:dyDescent="0.25">
      <c r="A343" s="43" t="s">
        <v>13</v>
      </c>
      <c r="B343" s="43"/>
      <c r="C343" s="104"/>
      <c r="D343" s="46" t="s">
        <v>14</v>
      </c>
      <c r="E343" s="46"/>
    </row>
    <row r="344" spans="1:6" ht="19.899999999999999" customHeight="1" x14ac:dyDescent="0.25">
      <c r="A344" s="20" t="s">
        <v>47</v>
      </c>
      <c r="B344" s="20"/>
      <c r="D344" s="90" t="s">
        <v>16</v>
      </c>
      <c r="E344" s="90"/>
      <c r="F344" s="87"/>
    </row>
    <row r="345" spans="1:6" ht="19.899999999999999" customHeight="1" x14ac:dyDescent="0.25">
      <c r="A345" s="48" t="s">
        <v>15</v>
      </c>
      <c r="B345" s="48"/>
      <c r="D345" s="49" t="s">
        <v>17</v>
      </c>
      <c r="E345" s="49"/>
      <c r="F345" s="52"/>
    </row>
    <row r="346" spans="1:6" ht="19.899999999999999" customHeight="1" x14ac:dyDescent="0.25">
      <c r="A346" s="106"/>
      <c r="B346" s="87"/>
      <c r="E346" s="52"/>
      <c r="F346" s="52"/>
    </row>
    <row r="347" spans="1:6" ht="19.899999999999999" customHeight="1" x14ac:dyDescent="0.25">
      <c r="A347" s="106"/>
      <c r="B347" s="87"/>
      <c r="C347" s="50"/>
      <c r="D347" s="42"/>
      <c r="E347" s="52"/>
      <c r="F347" s="52"/>
    </row>
    <row r="348" spans="1:6" ht="23.25" customHeight="1" x14ac:dyDescent="0.25">
      <c r="A348" s="106"/>
      <c r="B348" s="87"/>
      <c r="C348" s="46" t="s">
        <v>14</v>
      </c>
      <c r="D348" s="46"/>
      <c r="E348" s="52"/>
      <c r="F348" s="52"/>
    </row>
    <row r="349" spans="1:6" ht="19.899999999999999" customHeight="1" x14ac:dyDescent="0.25">
      <c r="A349" s="106"/>
      <c r="B349" s="87"/>
      <c r="C349" s="90" t="s">
        <v>48</v>
      </c>
      <c r="D349" s="90"/>
      <c r="E349" s="52"/>
      <c r="F349" s="52"/>
    </row>
    <row r="350" spans="1:6" ht="24" customHeight="1" x14ac:dyDescent="0.25">
      <c r="A350" s="106"/>
      <c r="B350" s="87"/>
      <c r="C350" s="49" t="s">
        <v>49</v>
      </c>
      <c r="D350" s="49"/>
      <c r="E350" s="52"/>
      <c r="F350" s="52"/>
    </row>
    <row r="351" spans="1:6" ht="19.899999999999999" customHeight="1" x14ac:dyDescent="0.25">
      <c r="A351" s="106"/>
      <c r="B351" s="87"/>
      <c r="E351" s="52"/>
      <c r="F351" s="52"/>
    </row>
    <row r="352" spans="1:6" ht="19.899999999999999" customHeight="1" x14ac:dyDescent="0.25">
      <c r="A352" s="106"/>
      <c r="B352" s="87"/>
      <c r="E352" s="52"/>
      <c r="F352" s="52"/>
    </row>
    <row r="353" spans="1:6" ht="19.899999999999999" customHeight="1" x14ac:dyDescent="0.25">
      <c r="A353" s="106"/>
      <c r="B353" s="87"/>
      <c r="E353" s="52"/>
      <c r="F353" s="52"/>
    </row>
    <row r="354" spans="1:6" ht="19.899999999999999" customHeight="1" x14ac:dyDescent="0.25">
      <c r="A354" s="106"/>
      <c r="B354" s="87"/>
      <c r="E354" s="52"/>
      <c r="F354" s="52"/>
    </row>
    <row r="355" spans="1:6" ht="19.899999999999999" customHeight="1" x14ac:dyDescent="0.25">
      <c r="A355" s="106"/>
      <c r="B355" s="87"/>
      <c r="E355" s="52"/>
      <c r="F355" s="52"/>
    </row>
    <row r="356" spans="1:6" ht="19.899999999999999" customHeight="1" x14ac:dyDescent="0.25">
      <c r="A356" s="106"/>
      <c r="B356" s="87"/>
      <c r="E356" s="52"/>
      <c r="F356" s="52"/>
    </row>
    <row r="357" spans="1:6" ht="19.899999999999999" customHeight="1" x14ac:dyDescent="0.25">
      <c r="A357" s="106"/>
      <c r="B357" s="87"/>
      <c r="E357" s="52"/>
      <c r="F357" s="52"/>
    </row>
    <row r="358" spans="1:6" ht="19.899999999999999" customHeight="1" x14ac:dyDescent="0.25">
      <c r="A358" s="106"/>
      <c r="B358" s="87"/>
      <c r="E358" s="52"/>
      <c r="F358" s="52"/>
    </row>
    <row r="359" spans="1:6" ht="19.899999999999999" customHeight="1" x14ac:dyDescent="0.25">
      <c r="A359" s="106"/>
      <c r="B359" s="87"/>
      <c r="E359" s="52"/>
      <c r="F359" s="52"/>
    </row>
    <row r="360" spans="1:6" ht="30" customHeight="1" x14ac:dyDescent="0.25">
      <c r="C360" s="50"/>
      <c r="D360" s="52"/>
    </row>
    <row r="361" spans="1:6" ht="19.899999999999999" customHeight="1" x14ac:dyDescent="0.25">
      <c r="C361" s="50"/>
      <c r="D361" s="52"/>
    </row>
    <row r="362" spans="1:6" ht="19.899999999999999" customHeight="1" x14ac:dyDescent="0.25">
      <c r="C362" s="50"/>
      <c r="D362" s="52"/>
    </row>
    <row r="363" spans="1:6" ht="19.899999999999999" customHeight="1" x14ac:dyDescent="0.25">
      <c r="C363" s="50"/>
      <c r="D363" s="52"/>
    </row>
    <row r="364" spans="1:6" ht="19.899999999999999" customHeight="1" x14ac:dyDescent="0.25">
      <c r="C364" s="50"/>
      <c r="D364" s="52"/>
    </row>
    <row r="365" spans="1:6" ht="19.899999999999999" customHeight="1" x14ac:dyDescent="0.25">
      <c r="C365" s="50"/>
      <c r="D365" s="52"/>
    </row>
    <row r="366" spans="1:6" ht="19.899999999999999" customHeight="1" x14ac:dyDescent="0.25">
      <c r="C366" s="50"/>
      <c r="D366" s="52"/>
    </row>
    <row r="367" spans="1:6" ht="19.899999999999999" customHeight="1" x14ac:dyDescent="0.25">
      <c r="C367" s="50"/>
      <c r="D367" s="52"/>
    </row>
    <row r="368" spans="1:6" ht="19.899999999999999" customHeight="1" x14ac:dyDescent="0.25">
      <c r="C368" s="50"/>
      <c r="D368" s="52"/>
    </row>
    <row r="369" spans="1:6" ht="19.899999999999999" customHeight="1" x14ac:dyDescent="0.25">
      <c r="C369" s="50"/>
      <c r="D369" s="52"/>
    </row>
    <row r="370" spans="1:6" ht="19.899999999999999" customHeight="1" x14ac:dyDescent="0.25"/>
    <row r="371" spans="1:6" ht="19.899999999999999" customHeight="1" x14ac:dyDescent="0.25"/>
    <row r="372" spans="1:6" ht="9" customHeight="1" x14ac:dyDescent="0.25"/>
    <row r="373" spans="1:6" ht="9" customHeight="1" x14ac:dyDescent="0.25"/>
    <row r="374" spans="1:6" ht="9" customHeight="1" x14ac:dyDescent="0.25">
      <c r="F374" s="106"/>
    </row>
    <row r="375" spans="1:6" ht="19.899999999999999" customHeight="1" x14ac:dyDescent="0.25">
      <c r="C375" s="116"/>
      <c r="E375" s="40"/>
      <c r="F375" s="106"/>
    </row>
    <row r="376" spans="1:6" ht="19.899999999999999" customHeight="1" x14ac:dyDescent="0.25">
      <c r="C376" s="116"/>
      <c r="E376" s="40"/>
      <c r="F376" s="106"/>
    </row>
    <row r="377" spans="1:6" ht="19.899999999999999" customHeight="1" x14ac:dyDescent="0.25">
      <c r="C377" s="116"/>
      <c r="E377" s="40"/>
      <c r="F377" s="106"/>
    </row>
    <row r="378" spans="1:6" ht="19.899999999999999" customHeight="1" x14ac:dyDescent="0.25">
      <c r="C378" s="116"/>
      <c r="E378" s="40"/>
      <c r="F378" s="106"/>
    </row>
    <row r="379" spans="1:6" x14ac:dyDescent="0.25">
      <c r="C379" s="116"/>
      <c r="E379" s="40"/>
      <c r="F379" s="106"/>
    </row>
    <row r="380" spans="1:6" ht="17.25" customHeight="1" x14ac:dyDescent="0.25">
      <c r="A380" s="20" t="s">
        <v>24</v>
      </c>
      <c r="B380" s="20"/>
      <c r="C380" s="20"/>
      <c r="D380" s="20"/>
      <c r="E380" s="20"/>
      <c r="F380" s="20"/>
    </row>
    <row r="381" spans="1:6" ht="15" customHeight="1" x14ac:dyDescent="0.25">
      <c r="A381" s="21" t="s">
        <v>19</v>
      </c>
      <c r="B381" s="21"/>
      <c r="C381" s="21"/>
      <c r="D381" s="21"/>
      <c r="E381" s="21"/>
      <c r="F381" s="21"/>
    </row>
    <row r="382" spans="1:6" ht="15" customHeight="1" x14ac:dyDescent="0.25">
      <c r="A382" s="21" t="s">
        <v>28</v>
      </c>
      <c r="B382" s="21"/>
      <c r="C382" s="21"/>
      <c r="D382" s="21"/>
      <c r="E382" s="21"/>
      <c r="F382" s="21"/>
    </row>
    <row r="383" spans="1:6" ht="12" customHeight="1" x14ac:dyDescent="0.25">
      <c r="A383" s="21" t="s">
        <v>250</v>
      </c>
      <c r="B383" s="21"/>
      <c r="C383" s="21"/>
      <c r="D383" s="21"/>
      <c r="E383" s="21"/>
      <c r="F383" s="21"/>
    </row>
    <row r="384" spans="1:6" ht="12" customHeight="1" thickBot="1" x14ac:dyDescent="0.3">
      <c r="A384" s="22" t="s">
        <v>3</v>
      </c>
      <c r="B384" s="22"/>
      <c r="C384" s="22"/>
      <c r="D384" s="22"/>
      <c r="E384" s="22"/>
      <c r="F384" s="22"/>
    </row>
    <row r="385" spans="1:6" ht="28.5" customHeight="1" x14ac:dyDescent="0.25">
      <c r="A385" s="155" t="s">
        <v>4</v>
      </c>
      <c r="B385" s="156" t="s">
        <v>5</v>
      </c>
      <c r="C385" s="157" t="s">
        <v>6</v>
      </c>
      <c r="D385" s="158" t="s">
        <v>7</v>
      </c>
      <c r="E385" s="159" t="s">
        <v>8</v>
      </c>
      <c r="F385" s="160" t="s">
        <v>9</v>
      </c>
    </row>
    <row r="386" spans="1:6" ht="30" customHeight="1" x14ac:dyDescent="0.25">
      <c r="A386" s="93">
        <v>44895</v>
      </c>
      <c r="B386" s="94"/>
      <c r="C386" s="95" t="s">
        <v>26</v>
      </c>
      <c r="D386" s="10"/>
      <c r="E386" s="11"/>
      <c r="F386" s="111">
        <v>294549.24</v>
      </c>
    </row>
    <row r="387" spans="1:6" ht="30" customHeight="1" x14ac:dyDescent="0.25">
      <c r="A387" s="110"/>
      <c r="B387" s="94"/>
      <c r="C387" s="117"/>
      <c r="D387" s="10">
        <v>0</v>
      </c>
      <c r="E387" s="11">
        <v>0</v>
      </c>
      <c r="F387" s="111">
        <f>F386</f>
        <v>294549.24</v>
      </c>
    </row>
    <row r="388" spans="1:6" ht="30" customHeight="1" thickBot="1" x14ac:dyDescent="0.3">
      <c r="A388" s="97">
        <v>44926</v>
      </c>
      <c r="B388" s="98"/>
      <c r="C388" s="112" t="s">
        <v>75</v>
      </c>
      <c r="D388" s="15"/>
      <c r="E388" s="16"/>
      <c r="F388" s="113">
        <f>F387</f>
        <v>294549.24</v>
      </c>
    </row>
    <row r="389" spans="1:6" x14ac:dyDescent="0.25">
      <c r="A389" s="99"/>
      <c r="C389" s="44"/>
      <c r="D389" s="101"/>
      <c r="E389" s="84"/>
      <c r="F389" s="114"/>
    </row>
    <row r="390" spans="1:6" ht="24.6" customHeight="1" x14ac:dyDescent="0.25">
      <c r="A390" s="99"/>
      <c r="C390" s="44"/>
      <c r="D390" s="101"/>
      <c r="E390" s="84"/>
      <c r="F390" s="114"/>
    </row>
    <row r="391" spans="1:6" x14ac:dyDescent="0.25">
      <c r="A391" s="99"/>
      <c r="C391" s="44"/>
      <c r="D391" s="101"/>
      <c r="E391" s="84"/>
      <c r="F391" s="114"/>
    </row>
    <row r="392" spans="1:6" ht="25.9" customHeight="1" x14ac:dyDescent="0.25">
      <c r="A392" s="99"/>
      <c r="C392" s="44"/>
      <c r="D392" s="101"/>
      <c r="E392" s="84"/>
      <c r="F392" s="114"/>
    </row>
    <row r="393" spans="1:6" ht="9" customHeight="1" x14ac:dyDescent="0.25">
      <c r="A393" s="99"/>
      <c r="C393" s="44"/>
      <c r="D393" s="101"/>
      <c r="E393" s="84"/>
      <c r="F393" s="114"/>
    </row>
    <row r="394" spans="1:6" ht="9" customHeight="1" x14ac:dyDescent="0.25">
      <c r="A394" s="99"/>
      <c r="C394" s="44"/>
      <c r="D394" s="101"/>
      <c r="E394" s="84"/>
      <c r="F394" s="114"/>
    </row>
    <row r="395" spans="1:6" ht="9" customHeight="1" x14ac:dyDescent="0.25">
      <c r="A395" s="99"/>
      <c r="C395" s="44"/>
      <c r="D395" s="101"/>
      <c r="E395" s="84"/>
      <c r="F395" s="114"/>
    </row>
    <row r="396" spans="1:6" ht="9" customHeight="1" x14ac:dyDescent="0.25">
      <c r="A396" s="99"/>
      <c r="C396" s="44"/>
      <c r="D396" s="101"/>
      <c r="E396" s="84"/>
      <c r="F396" s="114"/>
    </row>
    <row r="397" spans="1:6" ht="9" customHeight="1" x14ac:dyDescent="0.25">
      <c r="C397" s="44"/>
      <c r="D397" s="51"/>
      <c r="E397" s="51"/>
      <c r="F397" s="51"/>
    </row>
    <row r="398" spans="1:6" ht="30" customHeight="1" x14ac:dyDescent="0.25">
      <c r="A398" s="43" t="s">
        <v>13</v>
      </c>
      <c r="B398" s="43"/>
      <c r="D398" s="46" t="s">
        <v>14</v>
      </c>
      <c r="E398" s="46"/>
      <c r="F398" s="46"/>
    </row>
    <row r="399" spans="1:6" ht="19.899999999999999" customHeight="1" x14ac:dyDescent="0.25">
      <c r="A399" s="20" t="s">
        <v>47</v>
      </c>
      <c r="B399" s="20"/>
      <c r="D399" s="118" t="s">
        <v>16</v>
      </c>
      <c r="E399" s="118"/>
      <c r="F399" s="118"/>
    </row>
    <row r="400" spans="1:6" ht="19.899999999999999" customHeight="1" x14ac:dyDescent="0.25">
      <c r="A400" s="48" t="s">
        <v>15</v>
      </c>
      <c r="B400" s="48"/>
      <c r="C400" s="104"/>
      <c r="D400" s="49" t="s">
        <v>17</v>
      </c>
      <c r="E400" s="49"/>
      <c r="F400" s="49"/>
    </row>
    <row r="401" spans="1:4" ht="19.899999999999999" customHeight="1" x14ac:dyDescent="0.25">
      <c r="A401" s="18"/>
      <c r="B401" s="18"/>
    </row>
    <row r="402" spans="1:4" ht="18.75" customHeight="1" x14ac:dyDescent="0.25">
      <c r="A402" s="106"/>
      <c r="B402" s="87"/>
      <c r="C402" s="50"/>
      <c r="D402" s="42"/>
    </row>
    <row r="403" spans="1:4" x14ac:dyDescent="0.25">
      <c r="C403" s="46" t="s">
        <v>14</v>
      </c>
      <c r="D403" s="46"/>
    </row>
    <row r="404" spans="1:4" x14ac:dyDescent="0.25">
      <c r="C404" s="90" t="s">
        <v>48</v>
      </c>
      <c r="D404" s="90"/>
    </row>
    <row r="405" spans="1:4" x14ac:dyDescent="0.25">
      <c r="C405" s="49" t="s">
        <v>49</v>
      </c>
      <c r="D405" s="49"/>
    </row>
    <row r="406" spans="1:4" x14ac:dyDescent="0.25">
      <c r="C406" s="58"/>
      <c r="D406" s="52"/>
    </row>
    <row r="407" spans="1:4" x14ac:dyDescent="0.25">
      <c r="C407" s="58"/>
      <c r="D407" s="52"/>
    </row>
    <row r="408" spans="1:4" x14ac:dyDescent="0.25">
      <c r="C408" s="58"/>
      <c r="D408" s="52"/>
    </row>
    <row r="409" spans="1:4" x14ac:dyDescent="0.25">
      <c r="C409" s="58"/>
      <c r="D409" s="52"/>
    </row>
    <row r="410" spans="1:4" x14ac:dyDescent="0.25">
      <c r="C410" s="58"/>
      <c r="D410" s="52"/>
    </row>
    <row r="411" spans="1:4" x14ac:dyDescent="0.25">
      <c r="C411" s="58"/>
      <c r="D411" s="52"/>
    </row>
    <row r="412" spans="1:4" x14ac:dyDescent="0.25">
      <c r="C412" s="58"/>
      <c r="D412" s="52"/>
    </row>
    <row r="413" spans="1:4" x14ac:dyDescent="0.25">
      <c r="C413" s="58"/>
      <c r="D413" s="52"/>
    </row>
    <row r="414" spans="1:4" x14ac:dyDescent="0.25">
      <c r="C414" s="58"/>
      <c r="D414" s="52"/>
    </row>
    <row r="415" spans="1:4" x14ac:dyDescent="0.25">
      <c r="C415" s="58"/>
      <c r="D415" s="52"/>
    </row>
    <row r="416" spans="1:4" x14ac:dyDescent="0.25">
      <c r="C416" s="58"/>
      <c r="D416" s="52"/>
    </row>
    <row r="417" spans="3:4" x14ac:dyDescent="0.25">
      <c r="C417" s="58"/>
      <c r="D417" s="52"/>
    </row>
    <row r="418" spans="3:4" x14ac:dyDescent="0.25">
      <c r="C418" s="58"/>
      <c r="D418" s="52"/>
    </row>
    <row r="419" spans="3:4" x14ac:dyDescent="0.25">
      <c r="C419" s="58"/>
      <c r="D419" s="52"/>
    </row>
    <row r="420" spans="3:4" x14ac:dyDescent="0.25">
      <c r="C420" s="58"/>
      <c r="D420" s="52"/>
    </row>
    <row r="421" spans="3:4" x14ac:dyDescent="0.25">
      <c r="C421" s="58"/>
      <c r="D421" s="52"/>
    </row>
    <row r="422" spans="3:4" x14ac:dyDescent="0.25">
      <c r="C422" s="58"/>
      <c r="D422" s="52"/>
    </row>
    <row r="423" spans="3:4" x14ac:dyDescent="0.25">
      <c r="C423" s="58"/>
      <c r="D423" s="52"/>
    </row>
    <row r="424" spans="3:4" x14ac:dyDescent="0.25">
      <c r="C424" s="58"/>
      <c r="D424" s="52"/>
    </row>
    <row r="425" spans="3:4" x14ac:dyDescent="0.25">
      <c r="C425" s="58"/>
      <c r="D425" s="52"/>
    </row>
    <row r="426" spans="3:4" x14ac:dyDescent="0.25">
      <c r="C426" s="58"/>
      <c r="D426" s="52"/>
    </row>
    <row r="427" spans="3:4" x14ac:dyDescent="0.25">
      <c r="C427" s="58"/>
      <c r="D427" s="52"/>
    </row>
    <row r="428" spans="3:4" x14ac:dyDescent="0.25">
      <c r="C428" s="58"/>
      <c r="D428" s="52"/>
    </row>
    <row r="429" spans="3:4" x14ac:dyDescent="0.25">
      <c r="C429" s="58"/>
      <c r="D429" s="52"/>
    </row>
    <row r="430" spans="3:4" x14ac:dyDescent="0.25">
      <c r="C430" s="58"/>
      <c r="D430" s="52"/>
    </row>
    <row r="431" spans="3:4" x14ac:dyDescent="0.25">
      <c r="C431" s="58"/>
      <c r="D431" s="52"/>
    </row>
    <row r="432" spans="3:4" x14ac:dyDescent="0.25">
      <c r="C432" s="58"/>
      <c r="D432" s="52"/>
    </row>
    <row r="433" spans="1:6" x14ac:dyDescent="0.25">
      <c r="C433" s="58"/>
      <c r="D433" s="52"/>
    </row>
    <row r="434" spans="1:6" x14ac:dyDescent="0.25">
      <c r="F434" s="106"/>
    </row>
    <row r="435" spans="1:6" x14ac:dyDescent="0.25">
      <c r="C435" s="116"/>
      <c r="E435" s="40"/>
      <c r="F435" s="106"/>
    </row>
    <row r="436" spans="1:6" x14ac:dyDescent="0.25">
      <c r="C436" s="116"/>
      <c r="E436" s="40"/>
      <c r="F436" s="106"/>
    </row>
    <row r="437" spans="1:6" x14ac:dyDescent="0.25">
      <c r="C437" s="116"/>
      <c r="E437" s="40"/>
      <c r="F437" s="106"/>
    </row>
    <row r="438" spans="1:6" x14ac:dyDescent="0.25">
      <c r="C438" s="116"/>
      <c r="E438" s="40"/>
      <c r="F438" s="106"/>
    </row>
    <row r="439" spans="1:6" x14ac:dyDescent="0.25">
      <c r="C439" s="116"/>
      <c r="E439" s="40"/>
      <c r="F439" s="106"/>
    </row>
    <row r="440" spans="1:6" x14ac:dyDescent="0.25">
      <c r="C440" s="116"/>
      <c r="E440" s="40"/>
      <c r="F440" s="106"/>
    </row>
    <row r="441" spans="1:6" x14ac:dyDescent="0.25">
      <c r="C441" s="116"/>
      <c r="E441" s="40"/>
      <c r="F441" s="106"/>
    </row>
    <row r="442" spans="1:6" x14ac:dyDescent="0.25">
      <c r="C442" s="116"/>
      <c r="E442" s="40"/>
      <c r="F442" s="106"/>
    </row>
    <row r="443" spans="1:6" x14ac:dyDescent="0.25">
      <c r="C443" s="116"/>
      <c r="E443" s="40"/>
      <c r="F443" s="106"/>
    </row>
    <row r="444" spans="1:6" x14ac:dyDescent="0.25">
      <c r="C444" s="116"/>
      <c r="E444" s="40"/>
      <c r="F444" s="119"/>
    </row>
    <row r="445" spans="1:6" ht="12.75" customHeight="1" x14ac:dyDescent="0.25">
      <c r="A445" s="20" t="s">
        <v>0</v>
      </c>
      <c r="B445" s="20"/>
      <c r="C445" s="20"/>
      <c r="D445" s="20"/>
      <c r="E445" s="20"/>
      <c r="F445" s="20"/>
    </row>
    <row r="446" spans="1:6" x14ac:dyDescent="0.25">
      <c r="A446" s="21" t="s">
        <v>19</v>
      </c>
      <c r="B446" s="21"/>
      <c r="C446" s="21"/>
      <c r="D446" s="21"/>
      <c r="E446" s="21"/>
      <c r="F446" s="21"/>
    </row>
    <row r="447" spans="1:6" x14ac:dyDescent="0.25">
      <c r="A447" s="21" t="s">
        <v>29</v>
      </c>
      <c r="B447" s="21"/>
      <c r="C447" s="21"/>
      <c r="D447" s="21"/>
      <c r="E447" s="21"/>
      <c r="F447" s="21"/>
    </row>
    <row r="448" spans="1:6" x14ac:dyDescent="0.25">
      <c r="A448" s="21" t="s">
        <v>249</v>
      </c>
      <c r="B448" s="21"/>
      <c r="C448" s="21"/>
      <c r="D448" s="21"/>
      <c r="E448" s="21"/>
      <c r="F448" s="21"/>
    </row>
    <row r="449" spans="1:6" ht="15.75" thickBot="1" x14ac:dyDescent="0.3">
      <c r="A449" s="22" t="s">
        <v>3</v>
      </c>
      <c r="B449" s="22"/>
      <c r="C449" s="22"/>
      <c r="D449" s="22"/>
      <c r="E449" s="22"/>
      <c r="F449" s="22"/>
    </row>
    <row r="450" spans="1:6" x14ac:dyDescent="0.25">
      <c r="A450" s="155" t="s">
        <v>4</v>
      </c>
      <c r="B450" s="156" t="s">
        <v>5</v>
      </c>
      <c r="C450" s="157" t="s">
        <v>6</v>
      </c>
      <c r="D450" s="158" t="s">
        <v>7</v>
      </c>
      <c r="E450" s="159" t="s">
        <v>8</v>
      </c>
      <c r="F450" s="160" t="s">
        <v>9</v>
      </c>
    </row>
    <row r="451" spans="1:6" ht="30" customHeight="1" x14ac:dyDescent="0.25">
      <c r="A451" s="93">
        <v>44895</v>
      </c>
      <c r="B451" s="94"/>
      <c r="C451" s="95" t="s">
        <v>26</v>
      </c>
      <c r="D451" s="10"/>
      <c r="E451" s="11"/>
      <c r="F451" s="120">
        <v>0</v>
      </c>
    </row>
    <row r="452" spans="1:6" ht="30" customHeight="1" x14ac:dyDescent="0.25">
      <c r="A452" s="121"/>
      <c r="B452" s="94"/>
      <c r="C452" s="9"/>
      <c r="D452" s="10">
        <v>0</v>
      </c>
      <c r="E452" s="11">
        <v>0</v>
      </c>
      <c r="F452" s="122">
        <f>F451-D452</f>
        <v>0</v>
      </c>
    </row>
    <row r="453" spans="1:6" ht="30" customHeight="1" thickBot="1" x14ac:dyDescent="0.3">
      <c r="A453" s="97">
        <v>44926</v>
      </c>
      <c r="B453" s="98"/>
      <c r="C453" s="14" t="s">
        <v>75</v>
      </c>
      <c r="D453" s="15"/>
      <c r="E453" s="16"/>
      <c r="F453" s="123">
        <f>F452</f>
        <v>0</v>
      </c>
    </row>
    <row r="454" spans="1:6" ht="30" customHeight="1" x14ac:dyDescent="0.25">
      <c r="A454" s="99"/>
      <c r="C454" s="44"/>
      <c r="D454" s="101"/>
      <c r="E454" s="84"/>
      <c r="F454" s="124"/>
    </row>
    <row r="455" spans="1:6" x14ac:dyDescent="0.25">
      <c r="A455" s="99"/>
      <c r="C455" s="44"/>
      <c r="D455" s="101"/>
      <c r="E455" s="84"/>
      <c r="F455" s="124"/>
    </row>
    <row r="456" spans="1:6" x14ac:dyDescent="0.25">
      <c r="A456" s="99"/>
      <c r="C456" s="44"/>
      <c r="D456" s="101"/>
      <c r="E456" s="84"/>
      <c r="F456" s="124"/>
    </row>
    <row r="457" spans="1:6" x14ac:dyDescent="0.25">
      <c r="A457" s="99"/>
      <c r="C457" s="44"/>
      <c r="D457" s="101"/>
      <c r="E457" s="84"/>
      <c r="F457" s="124"/>
    </row>
    <row r="458" spans="1:6" ht="9" customHeight="1" x14ac:dyDescent="0.25">
      <c r="A458" s="99"/>
      <c r="C458" s="44"/>
      <c r="D458" s="101"/>
      <c r="E458" s="84"/>
      <c r="F458" s="124"/>
    </row>
    <row r="459" spans="1:6" ht="9" customHeight="1" x14ac:dyDescent="0.25">
      <c r="A459" s="99"/>
      <c r="C459" s="44"/>
      <c r="D459" s="101"/>
      <c r="E459" s="84"/>
      <c r="F459" s="124"/>
    </row>
    <row r="460" spans="1:6" ht="9" customHeight="1" x14ac:dyDescent="0.25">
      <c r="A460" s="99"/>
      <c r="C460" s="44"/>
      <c r="D460" s="101"/>
      <c r="E460" s="84"/>
      <c r="F460" s="124"/>
    </row>
    <row r="461" spans="1:6" ht="9" customHeight="1" x14ac:dyDescent="0.25">
      <c r="C461" s="44"/>
      <c r="D461" s="101"/>
      <c r="E461" s="84"/>
      <c r="F461" s="109"/>
    </row>
    <row r="462" spans="1:6" ht="9" customHeight="1" x14ac:dyDescent="0.25">
      <c r="C462" s="44"/>
      <c r="D462" s="101"/>
      <c r="E462" s="84"/>
      <c r="F462" s="109"/>
    </row>
    <row r="463" spans="1:6" ht="30" customHeight="1" x14ac:dyDescent="0.25">
      <c r="C463" s="44"/>
      <c r="D463" s="101"/>
      <c r="E463" s="84"/>
      <c r="F463" s="92"/>
    </row>
    <row r="464" spans="1:6" ht="19.899999999999999" customHeight="1" x14ac:dyDescent="0.25">
      <c r="F464" s="92"/>
    </row>
    <row r="465" spans="1:6" ht="19.899999999999999" customHeight="1" x14ac:dyDescent="0.25"/>
    <row r="466" spans="1:6" ht="19.899999999999999" customHeight="1" x14ac:dyDescent="0.25">
      <c r="D466" s="51"/>
      <c r="E466" s="51"/>
      <c r="F466" s="51"/>
    </row>
    <row r="467" spans="1:6" x14ac:dyDescent="0.25">
      <c r="A467" s="43" t="s">
        <v>13</v>
      </c>
      <c r="B467" s="43"/>
      <c r="D467" s="46" t="s">
        <v>14</v>
      </c>
      <c r="E467" s="46"/>
      <c r="F467" s="46"/>
    </row>
    <row r="468" spans="1:6" ht="12.75" customHeight="1" x14ac:dyDescent="0.25">
      <c r="A468" s="20" t="s">
        <v>47</v>
      </c>
      <c r="B468" s="20"/>
      <c r="D468" s="90" t="s">
        <v>16</v>
      </c>
      <c r="E468" s="90"/>
      <c r="F468" s="90"/>
    </row>
    <row r="469" spans="1:6" x14ac:dyDescent="0.25">
      <c r="A469" s="48" t="s">
        <v>15</v>
      </c>
      <c r="B469" s="48"/>
      <c r="D469" s="49" t="s">
        <v>17</v>
      </c>
      <c r="E469" s="49"/>
      <c r="F469" s="49"/>
    </row>
    <row r="470" spans="1:6" x14ac:dyDescent="0.25">
      <c r="A470" s="106"/>
      <c r="B470" s="87"/>
      <c r="E470" s="52"/>
      <c r="F470" s="52"/>
    </row>
    <row r="471" spans="1:6" ht="12" customHeight="1" x14ac:dyDescent="0.25">
      <c r="A471" s="106"/>
      <c r="B471" s="87"/>
      <c r="E471" s="52"/>
      <c r="F471" s="52"/>
    </row>
    <row r="472" spans="1:6" ht="12" customHeight="1" x14ac:dyDescent="0.25">
      <c r="A472" s="106"/>
      <c r="B472" s="87"/>
      <c r="C472" s="50"/>
      <c r="D472" s="42"/>
      <c r="E472" s="52"/>
      <c r="F472" s="52"/>
    </row>
    <row r="473" spans="1:6" ht="12" customHeight="1" x14ac:dyDescent="0.25">
      <c r="C473" s="46" t="s">
        <v>14</v>
      </c>
      <c r="D473" s="46"/>
      <c r="E473" s="88"/>
    </row>
    <row r="474" spans="1:6" ht="12" customHeight="1" x14ac:dyDescent="0.25">
      <c r="C474" s="90" t="s">
        <v>48</v>
      </c>
      <c r="D474" s="90"/>
      <c r="E474" s="88"/>
    </row>
    <row r="475" spans="1:6" ht="12" customHeight="1" x14ac:dyDescent="0.25">
      <c r="C475" s="49" t="s">
        <v>49</v>
      </c>
      <c r="D475" s="49"/>
      <c r="E475" s="88"/>
    </row>
    <row r="476" spans="1:6" s="3" customFormat="1" ht="12" customHeight="1" x14ac:dyDescent="0.25">
      <c r="A476" s="37"/>
      <c r="B476" s="38"/>
      <c r="C476" s="50"/>
      <c r="D476" s="52"/>
      <c r="E476" s="88"/>
      <c r="F476" s="42"/>
    </row>
    <row r="477" spans="1:6" s="3" customFormat="1" ht="12" customHeight="1" x14ac:dyDescent="0.25">
      <c r="A477" s="37"/>
      <c r="B477" s="38"/>
      <c r="C477" s="50"/>
      <c r="D477" s="52"/>
      <c r="E477" s="88"/>
      <c r="F477" s="42"/>
    </row>
    <row r="478" spans="1:6" s="3" customFormat="1" ht="12" customHeight="1" x14ac:dyDescent="0.25">
      <c r="A478" s="37"/>
      <c r="B478" s="38"/>
      <c r="C478" s="50"/>
      <c r="D478" s="52"/>
      <c r="E478" s="88"/>
      <c r="F478" s="42"/>
    </row>
    <row r="479" spans="1:6" s="3" customFormat="1" ht="12" customHeight="1" x14ac:dyDescent="0.25">
      <c r="A479" s="37"/>
      <c r="B479" s="38"/>
      <c r="C479" s="50"/>
      <c r="D479" s="52"/>
      <c r="E479" s="88"/>
      <c r="F479" s="42"/>
    </row>
    <row r="480" spans="1:6" s="3" customFormat="1" ht="12" customHeight="1" x14ac:dyDescent="0.25">
      <c r="A480" s="37"/>
      <c r="B480" s="38"/>
      <c r="C480" s="50"/>
      <c r="D480" s="52"/>
      <c r="E480" s="88"/>
      <c r="F480" s="42"/>
    </row>
    <row r="481" spans="1:6" s="3" customFormat="1" ht="12" customHeight="1" x14ac:dyDescent="0.25">
      <c r="A481" s="37"/>
      <c r="B481" s="38"/>
      <c r="C481" s="50"/>
      <c r="D481" s="52"/>
      <c r="E481" s="88"/>
      <c r="F481" s="42"/>
    </row>
    <row r="482" spans="1:6" s="3" customFormat="1" ht="12" customHeight="1" x14ac:dyDescent="0.25">
      <c r="A482" s="37"/>
      <c r="B482" s="38"/>
      <c r="C482" s="50"/>
      <c r="D482" s="52"/>
      <c r="E482" s="88"/>
      <c r="F482" s="42"/>
    </row>
    <row r="483" spans="1:6" s="3" customFormat="1" ht="12" customHeight="1" x14ac:dyDescent="0.25">
      <c r="A483" s="37"/>
      <c r="B483" s="38"/>
      <c r="C483" s="50"/>
      <c r="D483" s="52"/>
      <c r="E483" s="88"/>
      <c r="F483" s="42"/>
    </row>
    <row r="484" spans="1:6" s="3" customFormat="1" ht="12" customHeight="1" x14ac:dyDescent="0.25">
      <c r="A484" s="37"/>
      <c r="B484" s="38"/>
      <c r="C484" s="50"/>
      <c r="D484" s="52"/>
      <c r="E484" s="88"/>
      <c r="F484" s="42"/>
    </row>
    <row r="485" spans="1:6" s="3" customFormat="1" ht="12" customHeight="1" x14ac:dyDescent="0.25">
      <c r="A485" s="37"/>
      <c r="B485" s="38"/>
      <c r="C485" s="50"/>
      <c r="D485" s="52"/>
      <c r="E485" s="88"/>
      <c r="F485" s="42"/>
    </row>
    <row r="486" spans="1:6" s="3" customFormat="1" ht="12" customHeight="1" x14ac:dyDescent="0.25">
      <c r="A486" s="37"/>
      <c r="B486" s="38"/>
      <c r="C486" s="50"/>
      <c r="D486" s="52"/>
      <c r="E486" s="88"/>
      <c r="F486" s="42"/>
    </row>
    <row r="487" spans="1:6" s="3" customFormat="1" ht="12" customHeight="1" x14ac:dyDescent="0.25">
      <c r="A487" s="37"/>
      <c r="B487" s="38"/>
      <c r="C487" s="50"/>
      <c r="D487" s="52"/>
      <c r="E487" s="88"/>
      <c r="F487" s="42"/>
    </row>
    <row r="488" spans="1:6" s="3" customFormat="1" ht="12" customHeight="1" x14ac:dyDescent="0.25">
      <c r="A488" s="37"/>
      <c r="B488" s="38"/>
      <c r="C488" s="50"/>
      <c r="D488" s="52"/>
      <c r="E488" s="88"/>
      <c r="F488" s="42"/>
    </row>
    <row r="489" spans="1:6" s="3" customFormat="1" ht="12" customHeight="1" x14ac:dyDescent="0.25">
      <c r="A489" s="37"/>
      <c r="B489" s="38"/>
      <c r="C489" s="50"/>
      <c r="D489" s="52"/>
      <c r="E489" s="88"/>
      <c r="F489" s="42"/>
    </row>
    <row r="490" spans="1:6" s="3" customFormat="1" ht="12" customHeight="1" x14ac:dyDescent="0.25">
      <c r="A490" s="37"/>
      <c r="B490" s="38"/>
      <c r="C490" s="50"/>
      <c r="D490" s="52"/>
      <c r="E490" s="88"/>
      <c r="F490" s="42"/>
    </row>
    <row r="491" spans="1:6" s="3" customFormat="1" ht="12" customHeight="1" x14ac:dyDescent="0.25">
      <c r="A491" s="37"/>
      <c r="B491" s="38"/>
      <c r="C491" s="50"/>
      <c r="D491" s="52"/>
      <c r="E491" s="88"/>
      <c r="F491" s="42"/>
    </row>
    <row r="492" spans="1:6" s="3" customFormat="1" ht="12" customHeight="1" x14ac:dyDescent="0.25">
      <c r="A492" s="37"/>
      <c r="B492" s="38"/>
      <c r="C492" s="50"/>
      <c r="D492" s="52"/>
      <c r="E492" s="88"/>
      <c r="F492" s="42"/>
    </row>
    <row r="493" spans="1:6" s="3" customFormat="1" ht="12" customHeight="1" x14ac:dyDescent="0.25">
      <c r="A493" s="37"/>
      <c r="B493" s="38"/>
      <c r="C493" s="50"/>
      <c r="D493" s="52"/>
      <c r="E493" s="88"/>
      <c r="F493" s="42"/>
    </row>
    <row r="494" spans="1:6" s="3" customFormat="1" ht="12" customHeight="1" x14ac:dyDescent="0.25">
      <c r="A494" s="37"/>
      <c r="B494" s="38"/>
      <c r="C494" s="50"/>
      <c r="D494" s="52"/>
      <c r="E494" s="88"/>
      <c r="F494" s="42"/>
    </row>
    <row r="495" spans="1:6" s="3" customFormat="1" ht="12" customHeight="1" x14ac:dyDescent="0.25">
      <c r="A495" s="37"/>
      <c r="B495" s="38"/>
      <c r="C495" s="50"/>
      <c r="D495" s="52"/>
      <c r="E495" s="88"/>
      <c r="F495" s="42"/>
    </row>
    <row r="496" spans="1:6" s="3" customFormat="1" ht="12" customHeight="1" x14ac:dyDescent="0.25">
      <c r="A496" s="37"/>
      <c r="B496" s="38"/>
      <c r="C496" s="50"/>
      <c r="D496" s="52"/>
      <c r="E496" s="88"/>
      <c r="F496" s="42"/>
    </row>
    <row r="497" spans="1:6" s="3" customFormat="1" ht="12" customHeight="1" x14ac:dyDescent="0.25">
      <c r="A497" s="37"/>
      <c r="B497" s="38"/>
      <c r="C497" s="50"/>
      <c r="D497" s="52"/>
      <c r="E497" s="88"/>
      <c r="F497" s="42"/>
    </row>
    <row r="498" spans="1:6" s="3" customFormat="1" ht="12" customHeight="1" x14ac:dyDescent="0.25">
      <c r="A498" s="37"/>
      <c r="B498" s="38"/>
      <c r="C498" s="50"/>
      <c r="D498" s="52"/>
      <c r="E498" s="88"/>
      <c r="F498" s="42"/>
    </row>
    <row r="499" spans="1:6" s="3" customFormat="1" ht="12" customHeight="1" x14ac:dyDescent="0.25">
      <c r="A499" s="37"/>
      <c r="B499" s="38"/>
      <c r="C499" s="50"/>
      <c r="D499" s="52"/>
      <c r="E499" s="88"/>
      <c r="F499" s="42"/>
    </row>
    <row r="500" spans="1:6" s="3" customFormat="1" ht="12" customHeight="1" x14ac:dyDescent="0.25">
      <c r="A500" s="37"/>
      <c r="B500" s="38"/>
      <c r="C500" s="50"/>
      <c r="D500" s="52"/>
      <c r="E500" s="88"/>
      <c r="F500" s="42"/>
    </row>
    <row r="501" spans="1:6" s="3" customFormat="1" ht="12" customHeight="1" x14ac:dyDescent="0.25">
      <c r="A501" s="37"/>
      <c r="B501" s="38"/>
      <c r="C501" s="50"/>
      <c r="D501" s="52"/>
      <c r="E501" s="88"/>
      <c r="F501" s="42"/>
    </row>
    <row r="502" spans="1:6" s="3" customFormat="1" ht="12" customHeight="1" x14ac:dyDescent="0.25">
      <c r="A502" s="37"/>
      <c r="B502" s="38"/>
      <c r="C502" s="50"/>
      <c r="D502" s="52"/>
      <c r="E502" s="88"/>
      <c r="F502" s="42"/>
    </row>
    <row r="503" spans="1:6" s="3" customFormat="1" ht="12" customHeight="1" x14ac:dyDescent="0.25">
      <c r="A503" s="37"/>
      <c r="B503" s="38"/>
      <c r="C503" s="50"/>
      <c r="D503" s="52"/>
      <c r="E503" s="88"/>
      <c r="F503" s="42"/>
    </row>
    <row r="504" spans="1:6" s="3" customFormat="1" ht="12" customHeight="1" x14ac:dyDescent="0.25">
      <c r="A504" s="37"/>
      <c r="B504" s="38"/>
      <c r="C504" s="50"/>
      <c r="D504" s="52"/>
      <c r="E504" s="88"/>
      <c r="F504" s="42"/>
    </row>
    <row r="505" spans="1:6" s="3" customFormat="1" ht="12" customHeight="1" x14ac:dyDescent="0.25">
      <c r="A505" s="37"/>
      <c r="B505" s="38"/>
      <c r="C505" s="50"/>
      <c r="D505" s="52"/>
      <c r="E505" s="88"/>
      <c r="F505" s="42"/>
    </row>
    <row r="506" spans="1:6" s="3" customFormat="1" ht="12" customHeight="1" x14ac:dyDescent="0.25">
      <c r="A506" s="37"/>
      <c r="B506" s="38"/>
      <c r="C506" s="50"/>
      <c r="D506" s="52"/>
      <c r="E506" s="88"/>
      <c r="F506" s="42"/>
    </row>
    <row r="507" spans="1:6" s="3" customFormat="1" ht="12" customHeight="1" x14ac:dyDescent="0.25">
      <c r="A507" s="37"/>
      <c r="B507" s="38"/>
      <c r="C507" s="50"/>
      <c r="D507" s="52"/>
      <c r="E507" s="88"/>
      <c r="F507" s="42"/>
    </row>
    <row r="508" spans="1:6" s="3" customFormat="1" ht="12" customHeight="1" x14ac:dyDescent="0.25">
      <c r="A508" s="37"/>
      <c r="B508" s="38"/>
      <c r="C508" s="50"/>
      <c r="D508" s="52"/>
      <c r="E508" s="88"/>
      <c r="F508" s="42"/>
    </row>
    <row r="509" spans="1:6" s="3" customFormat="1" ht="12" customHeight="1" x14ac:dyDescent="0.25">
      <c r="A509" s="37"/>
      <c r="B509" s="38"/>
      <c r="C509" s="50"/>
      <c r="D509" s="52"/>
      <c r="E509" s="88"/>
      <c r="F509" s="42"/>
    </row>
    <row r="510" spans="1:6" s="3" customFormat="1" ht="9" customHeight="1" x14ac:dyDescent="0.25">
      <c r="A510" s="37"/>
      <c r="B510" s="38"/>
      <c r="C510" s="50"/>
      <c r="D510" s="52"/>
      <c r="E510" s="88"/>
      <c r="F510" s="42"/>
    </row>
    <row r="511" spans="1:6" s="3" customFormat="1" ht="16.5" customHeight="1" x14ac:dyDescent="0.25">
      <c r="A511" s="37"/>
      <c r="B511" s="38"/>
      <c r="C511" s="50"/>
      <c r="D511" s="52"/>
      <c r="E511" s="88"/>
      <c r="F511" s="42"/>
    </row>
    <row r="512" spans="1:6" x14ac:dyDescent="0.25">
      <c r="C512" s="116"/>
      <c r="E512" s="40"/>
      <c r="F512" s="106"/>
    </row>
    <row r="513" spans="1:6" s="3" customFormat="1" ht="15" customHeight="1" x14ac:dyDescent="0.25">
      <c r="A513" s="37"/>
      <c r="B513" s="38"/>
      <c r="C513" s="116"/>
      <c r="D513" s="40"/>
      <c r="E513" s="40"/>
      <c r="F513" s="106"/>
    </row>
    <row r="514" spans="1:6" x14ac:dyDescent="0.25">
      <c r="C514" s="116"/>
      <c r="E514" s="40"/>
      <c r="F514" s="106"/>
    </row>
    <row r="515" spans="1:6" x14ac:dyDescent="0.25">
      <c r="C515" s="116"/>
      <c r="E515" s="40"/>
      <c r="F515" s="106"/>
    </row>
    <row r="516" spans="1:6" x14ac:dyDescent="0.25">
      <c r="C516" s="116"/>
      <c r="E516" s="40"/>
      <c r="F516" s="106"/>
    </row>
    <row r="517" spans="1:6" x14ac:dyDescent="0.25">
      <c r="C517" s="116"/>
      <c r="E517" s="40"/>
      <c r="F517" s="106"/>
    </row>
    <row r="518" spans="1:6" x14ac:dyDescent="0.25">
      <c r="C518" s="116"/>
      <c r="E518" s="40"/>
      <c r="F518" s="106"/>
    </row>
    <row r="519" spans="1:6" x14ac:dyDescent="0.25">
      <c r="C519" s="116"/>
      <c r="E519" s="40"/>
      <c r="F519" s="106"/>
    </row>
    <row r="520" spans="1:6" x14ac:dyDescent="0.25">
      <c r="C520" s="116"/>
      <c r="E520" s="40"/>
      <c r="F520" s="119"/>
    </row>
    <row r="521" spans="1:6" x14ac:dyDescent="0.25">
      <c r="C521" s="116"/>
      <c r="D521" s="125"/>
      <c r="E521" s="125"/>
      <c r="F521" s="119"/>
    </row>
    <row r="522" spans="1:6" ht="12.75" customHeight="1" x14ac:dyDescent="0.25">
      <c r="A522" s="20" t="s">
        <v>24</v>
      </c>
      <c r="B522" s="20"/>
      <c r="C522" s="20"/>
      <c r="D522" s="20"/>
      <c r="E522" s="20"/>
      <c r="F522" s="20"/>
    </row>
    <row r="523" spans="1:6" x14ac:dyDescent="0.25">
      <c r="A523" s="21" t="s">
        <v>19</v>
      </c>
      <c r="B523" s="21"/>
      <c r="C523" s="21"/>
      <c r="D523" s="21"/>
      <c r="E523" s="21"/>
      <c r="F523" s="21"/>
    </row>
    <row r="524" spans="1:6" ht="13.5" customHeight="1" x14ac:dyDescent="0.25">
      <c r="A524" s="21" t="s">
        <v>30</v>
      </c>
      <c r="B524" s="21"/>
      <c r="C524" s="21"/>
      <c r="D524" s="21"/>
      <c r="E524" s="21"/>
      <c r="F524" s="21"/>
    </row>
    <row r="525" spans="1:6" ht="16.5" customHeight="1" x14ac:dyDescent="0.25">
      <c r="A525" s="21" t="s">
        <v>249</v>
      </c>
      <c r="B525" s="21"/>
      <c r="C525" s="21"/>
      <c r="D525" s="21"/>
      <c r="E525" s="21"/>
      <c r="F525" s="21"/>
    </row>
    <row r="526" spans="1:6" ht="15.75" thickBot="1" x14ac:dyDescent="0.3">
      <c r="A526" s="22" t="s">
        <v>3</v>
      </c>
      <c r="B526" s="22"/>
      <c r="C526" s="22"/>
      <c r="D526" s="22"/>
      <c r="E526" s="22"/>
      <c r="F526" s="22"/>
    </row>
    <row r="527" spans="1:6" ht="32.25" customHeight="1" x14ac:dyDescent="0.25">
      <c r="A527" s="155" t="s">
        <v>4</v>
      </c>
      <c r="B527" s="156" t="s">
        <v>5</v>
      </c>
      <c r="C527" s="157" t="s">
        <v>6</v>
      </c>
      <c r="D527" s="158" t="s">
        <v>7</v>
      </c>
      <c r="E527" s="159" t="s">
        <v>8</v>
      </c>
      <c r="F527" s="160" t="s">
        <v>9</v>
      </c>
    </row>
    <row r="528" spans="1:6" ht="30" customHeight="1" x14ac:dyDescent="0.25">
      <c r="A528" s="93">
        <v>44895</v>
      </c>
      <c r="B528" s="94"/>
      <c r="C528" s="95" t="s">
        <v>26</v>
      </c>
      <c r="D528" s="10"/>
      <c r="E528" s="11"/>
      <c r="F528" s="126">
        <v>120593.29</v>
      </c>
    </row>
    <row r="529" spans="1:6" ht="30" customHeight="1" x14ac:dyDescent="0.25">
      <c r="A529" s="110"/>
      <c r="B529" s="94"/>
      <c r="C529" s="9"/>
      <c r="D529" s="10">
        <v>0</v>
      </c>
      <c r="E529" s="11">
        <v>0</v>
      </c>
      <c r="F529" s="122">
        <f>F528-D529</f>
        <v>120593.29</v>
      </c>
    </row>
    <row r="530" spans="1:6" ht="30" customHeight="1" thickBot="1" x14ac:dyDescent="0.3">
      <c r="A530" s="97">
        <v>44926</v>
      </c>
      <c r="B530" s="98"/>
      <c r="C530" s="14" t="s">
        <v>75</v>
      </c>
      <c r="D530" s="15"/>
      <c r="E530" s="16"/>
      <c r="F530" s="127">
        <f>F529</f>
        <v>120593.29</v>
      </c>
    </row>
    <row r="531" spans="1:6" x14ac:dyDescent="0.25">
      <c r="C531" s="44"/>
      <c r="D531" s="101"/>
      <c r="E531" s="84"/>
      <c r="F531" s="114"/>
    </row>
    <row r="532" spans="1:6" x14ac:dyDescent="0.25">
      <c r="C532" s="44"/>
      <c r="D532" s="101"/>
      <c r="E532" s="84"/>
      <c r="F532" s="114"/>
    </row>
    <row r="533" spans="1:6" ht="12.75" customHeight="1" x14ac:dyDescent="0.25">
      <c r="C533" s="44"/>
      <c r="D533" s="101"/>
      <c r="E533" s="84"/>
      <c r="F533" s="114"/>
    </row>
    <row r="534" spans="1:6" ht="14.25" customHeight="1" x14ac:dyDescent="0.25">
      <c r="C534" s="44"/>
      <c r="D534" s="101"/>
      <c r="E534" s="84"/>
      <c r="F534" s="114"/>
    </row>
    <row r="535" spans="1:6" ht="9" customHeight="1" x14ac:dyDescent="0.25">
      <c r="C535" s="44"/>
      <c r="D535" s="101"/>
      <c r="E535" s="84"/>
      <c r="F535" s="114"/>
    </row>
    <row r="536" spans="1:6" ht="9" customHeight="1" x14ac:dyDescent="0.25">
      <c r="C536" s="44"/>
      <c r="D536" s="101"/>
      <c r="E536" s="84"/>
      <c r="F536" s="92"/>
    </row>
    <row r="537" spans="1:6" ht="9" customHeight="1" x14ac:dyDescent="0.25">
      <c r="C537" s="44"/>
      <c r="F537" s="92"/>
    </row>
    <row r="538" spans="1:6" ht="30" customHeight="1" x14ac:dyDescent="0.25">
      <c r="F538" s="92"/>
    </row>
    <row r="539" spans="1:6" ht="19.899999999999999" customHeight="1" x14ac:dyDescent="0.25"/>
    <row r="540" spans="1:6" ht="19.899999999999999" customHeight="1" x14ac:dyDescent="0.25">
      <c r="A540" s="18"/>
      <c r="B540" s="18"/>
    </row>
    <row r="541" spans="1:6" ht="19.899999999999999" customHeight="1" x14ac:dyDescent="0.25">
      <c r="D541" s="51"/>
      <c r="E541" s="51"/>
      <c r="F541" s="51"/>
    </row>
    <row r="542" spans="1:6" ht="12" customHeight="1" x14ac:dyDescent="0.25">
      <c r="A542" s="43" t="s">
        <v>13</v>
      </c>
      <c r="B542" s="43"/>
      <c r="D542" s="46" t="s">
        <v>14</v>
      </c>
      <c r="E542" s="46"/>
      <c r="F542" s="46"/>
    </row>
    <row r="543" spans="1:6" ht="12" customHeight="1" x14ac:dyDescent="0.25">
      <c r="A543" s="20" t="s">
        <v>47</v>
      </c>
      <c r="B543" s="20"/>
      <c r="D543" s="90" t="s">
        <v>16</v>
      </c>
      <c r="E543" s="90"/>
      <c r="F543" s="90"/>
    </row>
    <row r="544" spans="1:6" ht="15" customHeight="1" x14ac:dyDescent="0.25">
      <c r="A544" s="48" t="s">
        <v>15</v>
      </c>
      <c r="B544" s="48"/>
      <c r="D544" s="49" t="s">
        <v>17</v>
      </c>
      <c r="E544" s="49"/>
      <c r="F544" s="49"/>
    </row>
    <row r="550" spans="3:5" x14ac:dyDescent="0.25">
      <c r="C550" s="116"/>
      <c r="D550" s="52"/>
      <c r="E550" s="52"/>
    </row>
    <row r="551" spans="3:5" x14ac:dyDescent="0.25">
      <c r="C551" s="128" t="s">
        <v>14</v>
      </c>
      <c r="D551" s="101"/>
      <c r="E551" s="55"/>
    </row>
    <row r="552" spans="3:5" x14ac:dyDescent="0.25">
      <c r="C552" s="108" t="s">
        <v>48</v>
      </c>
      <c r="D552" s="55"/>
      <c r="E552" s="55"/>
    </row>
    <row r="553" spans="3:5" x14ac:dyDescent="0.25">
      <c r="C553" s="129" t="s">
        <v>49</v>
      </c>
      <c r="D553" s="52"/>
      <c r="E553" s="52"/>
    </row>
    <row r="583" spans="1:6" x14ac:dyDescent="0.25">
      <c r="F583" s="106"/>
    </row>
    <row r="584" spans="1:6" x14ac:dyDescent="0.25">
      <c r="E584" s="40"/>
      <c r="F584" s="106"/>
    </row>
    <row r="585" spans="1:6" x14ac:dyDescent="0.25">
      <c r="C585" s="116"/>
      <c r="E585" s="40"/>
      <c r="F585" s="106"/>
    </row>
    <row r="586" spans="1:6" x14ac:dyDescent="0.25">
      <c r="C586" s="116"/>
      <c r="E586" s="40"/>
      <c r="F586" s="106"/>
    </row>
    <row r="587" spans="1:6" s="4" customFormat="1" x14ac:dyDescent="0.25">
      <c r="A587" s="37"/>
      <c r="B587" s="38"/>
      <c r="C587" s="116"/>
      <c r="D587" s="40"/>
      <c r="E587" s="40"/>
      <c r="F587" s="106"/>
    </row>
    <row r="588" spans="1:6" s="4" customFormat="1" x14ac:dyDescent="0.25">
      <c r="A588" s="37"/>
      <c r="B588" s="38"/>
      <c r="C588" s="116"/>
      <c r="D588" s="40"/>
      <c r="E588" s="40"/>
      <c r="F588" s="106"/>
    </row>
    <row r="589" spans="1:6" s="4" customFormat="1" x14ac:dyDescent="0.25">
      <c r="A589" s="37"/>
      <c r="B589" s="38"/>
      <c r="C589" s="116"/>
      <c r="D589" s="40"/>
      <c r="E589" s="40"/>
      <c r="F589" s="106"/>
    </row>
    <row r="590" spans="1:6" s="4" customFormat="1" x14ac:dyDescent="0.25">
      <c r="A590" s="37"/>
      <c r="B590" s="38"/>
      <c r="C590" s="116"/>
      <c r="D590" s="40"/>
      <c r="E590" s="40"/>
      <c r="F590" s="106"/>
    </row>
    <row r="591" spans="1:6" x14ac:dyDescent="0.25">
      <c r="C591" s="116"/>
      <c r="E591" s="40"/>
      <c r="F591" s="106"/>
    </row>
    <row r="592" spans="1:6" x14ac:dyDescent="0.25">
      <c r="C592" s="116"/>
      <c r="E592" s="40"/>
      <c r="F592" s="106"/>
    </row>
    <row r="593" spans="1:6" x14ac:dyDescent="0.25">
      <c r="C593" s="116"/>
      <c r="E593" s="40"/>
      <c r="F593" s="106"/>
    </row>
    <row r="594" spans="1:6" s="4" customFormat="1" x14ac:dyDescent="0.25">
      <c r="A594" s="37"/>
      <c r="B594" s="38"/>
      <c r="C594" s="116"/>
      <c r="D594" s="40"/>
      <c r="E594" s="40"/>
      <c r="F594" s="106"/>
    </row>
    <row r="595" spans="1:6" s="4" customFormat="1" x14ac:dyDescent="0.25">
      <c r="A595" s="37"/>
      <c r="B595" s="38"/>
      <c r="C595" s="116"/>
      <c r="D595" s="40"/>
      <c r="E595" s="40"/>
      <c r="F595" s="106"/>
    </row>
    <row r="596" spans="1:6" s="4" customFormat="1" ht="12.75" customHeight="1" x14ac:dyDescent="0.25">
      <c r="A596" s="20" t="s">
        <v>24</v>
      </c>
      <c r="B596" s="20"/>
      <c r="C596" s="20"/>
      <c r="D596" s="20"/>
      <c r="E596" s="20"/>
      <c r="F596" s="20"/>
    </row>
    <row r="597" spans="1:6" s="4" customFormat="1" x14ac:dyDescent="0.25">
      <c r="A597" s="21" t="s">
        <v>19</v>
      </c>
      <c r="B597" s="21"/>
      <c r="C597" s="21"/>
      <c r="D597" s="21"/>
      <c r="E597" s="21"/>
      <c r="F597" s="21"/>
    </row>
    <row r="598" spans="1:6" s="4" customFormat="1" ht="15" customHeight="1" x14ac:dyDescent="0.25">
      <c r="A598" s="130" t="s">
        <v>31</v>
      </c>
      <c r="B598" s="130"/>
      <c r="C598" s="130"/>
      <c r="D598" s="130"/>
      <c r="E598" s="130"/>
      <c r="F598" s="130"/>
    </row>
    <row r="599" spans="1:6" x14ac:dyDescent="0.25">
      <c r="A599" s="21" t="s">
        <v>249</v>
      </c>
      <c r="B599" s="21"/>
      <c r="C599" s="21"/>
      <c r="D599" s="21"/>
      <c r="E599" s="21"/>
      <c r="F599" s="21"/>
    </row>
    <row r="600" spans="1:6" ht="15.75" thickBot="1" x14ac:dyDescent="0.3">
      <c r="A600" s="22" t="s">
        <v>3</v>
      </c>
      <c r="B600" s="22"/>
      <c r="C600" s="22"/>
      <c r="D600" s="22"/>
      <c r="E600" s="22"/>
      <c r="F600" s="22"/>
    </row>
    <row r="601" spans="1:6" ht="24.75" customHeight="1" x14ac:dyDescent="0.25">
      <c r="A601" s="155" t="s">
        <v>4</v>
      </c>
      <c r="B601" s="156" t="s">
        <v>5</v>
      </c>
      <c r="C601" s="157" t="s">
        <v>6</v>
      </c>
      <c r="D601" s="158" t="s">
        <v>7</v>
      </c>
      <c r="E601" s="159" t="s">
        <v>8</v>
      </c>
      <c r="F601" s="160" t="s">
        <v>9</v>
      </c>
    </row>
    <row r="602" spans="1:6" ht="29.25" customHeight="1" x14ac:dyDescent="0.25">
      <c r="A602" s="93">
        <v>44895</v>
      </c>
      <c r="B602" s="8"/>
      <c r="C602" s="60" t="s">
        <v>26</v>
      </c>
      <c r="D602" s="131"/>
      <c r="E602" s="132"/>
      <c r="F602" s="133">
        <v>47262.239999999903</v>
      </c>
    </row>
    <row r="603" spans="1:6" x14ac:dyDescent="0.25">
      <c r="A603" s="96">
        <v>44907</v>
      </c>
      <c r="B603" s="8" t="s">
        <v>256</v>
      </c>
      <c r="C603" s="9" t="s">
        <v>251</v>
      </c>
      <c r="D603" s="10"/>
      <c r="E603" s="11">
        <v>1246666</v>
      </c>
      <c r="F603" s="134">
        <f>F602+E603</f>
        <v>1293928.24</v>
      </c>
    </row>
    <row r="604" spans="1:6" x14ac:dyDescent="0.25">
      <c r="A604" s="96">
        <v>44925</v>
      </c>
      <c r="B604" s="8" t="s">
        <v>256</v>
      </c>
      <c r="C604" s="117" t="s">
        <v>252</v>
      </c>
      <c r="D604" s="10"/>
      <c r="E604" s="11">
        <v>1536599</v>
      </c>
      <c r="F604" s="134">
        <f>F603+E604</f>
        <v>2830527.24</v>
      </c>
    </row>
    <row r="605" spans="1:6" ht="75" x14ac:dyDescent="0.25">
      <c r="A605" s="96" t="s">
        <v>254</v>
      </c>
      <c r="B605" s="8" t="s">
        <v>255</v>
      </c>
      <c r="C605" s="117" t="s">
        <v>253</v>
      </c>
      <c r="D605" s="10">
        <v>1246666</v>
      </c>
      <c r="E605" s="11"/>
      <c r="F605" s="134">
        <f>F604-D605</f>
        <v>1583861.2400000002</v>
      </c>
    </row>
    <row r="606" spans="1:6" x14ac:dyDescent="0.25">
      <c r="A606" s="96">
        <v>44926</v>
      </c>
      <c r="B606" s="8"/>
      <c r="C606" s="9" t="s">
        <v>32</v>
      </c>
      <c r="D606" s="10">
        <v>175</v>
      </c>
      <c r="E606" s="11"/>
      <c r="F606" s="134">
        <f t="shared" ref="F606:F608" si="5">F605-D606</f>
        <v>1583686.2400000002</v>
      </c>
    </row>
    <row r="607" spans="1:6" ht="30" x14ac:dyDescent="0.25">
      <c r="A607" s="96">
        <v>44926</v>
      </c>
      <c r="B607" s="8"/>
      <c r="C607" s="9" t="s">
        <v>21</v>
      </c>
      <c r="D607" s="135">
        <v>1870</v>
      </c>
      <c r="E607" s="11"/>
      <c r="F607" s="134">
        <f t="shared" si="5"/>
        <v>1581816.2400000002</v>
      </c>
    </row>
    <row r="608" spans="1:6" ht="27.75" customHeight="1" thickBot="1" x14ac:dyDescent="0.3">
      <c r="A608" s="97">
        <v>44926</v>
      </c>
      <c r="B608" s="98"/>
      <c r="C608" s="112" t="s">
        <v>75</v>
      </c>
      <c r="D608" s="15"/>
      <c r="E608" s="16"/>
      <c r="F608" s="133">
        <f t="shared" si="5"/>
        <v>1581816.2400000002</v>
      </c>
    </row>
    <row r="609" spans="1:6" x14ac:dyDescent="0.25">
      <c r="A609" s="87"/>
      <c r="B609" s="87"/>
      <c r="C609" s="116"/>
      <c r="D609" s="101"/>
      <c r="E609" s="84"/>
      <c r="F609" s="114"/>
    </row>
    <row r="610" spans="1:6" x14ac:dyDescent="0.25">
      <c r="A610" s="99"/>
      <c r="C610" s="44"/>
      <c r="D610" s="101"/>
      <c r="E610" s="84"/>
      <c r="F610" s="114"/>
    </row>
    <row r="611" spans="1:6" x14ac:dyDescent="0.25">
      <c r="A611" s="99"/>
      <c r="C611" s="44"/>
      <c r="D611" s="101"/>
      <c r="E611" s="84"/>
      <c r="F611" s="114"/>
    </row>
    <row r="612" spans="1:6" x14ac:dyDescent="0.25">
      <c r="A612" s="99"/>
      <c r="C612" s="44"/>
      <c r="F612" s="92"/>
    </row>
    <row r="613" spans="1:6" x14ac:dyDescent="0.25">
      <c r="F613" s="92"/>
    </row>
    <row r="614" spans="1:6" x14ac:dyDescent="0.25">
      <c r="F614" s="92"/>
    </row>
    <row r="615" spans="1:6" ht="12" customHeight="1" x14ac:dyDescent="0.25">
      <c r="F615" s="92"/>
    </row>
    <row r="616" spans="1:6" ht="9" customHeight="1" x14ac:dyDescent="0.25">
      <c r="F616" s="92"/>
    </row>
    <row r="617" spans="1:6" ht="9" customHeight="1" x14ac:dyDescent="0.25">
      <c r="D617" s="88"/>
      <c r="E617" s="88"/>
      <c r="F617" s="87"/>
    </row>
    <row r="618" spans="1:6" ht="9" customHeight="1" x14ac:dyDescent="0.25">
      <c r="A618" s="136"/>
      <c r="B618" s="137"/>
      <c r="D618" s="88"/>
      <c r="E618" s="88"/>
      <c r="F618" s="87"/>
    </row>
    <row r="619" spans="1:6" ht="9" customHeight="1" x14ac:dyDescent="0.25">
      <c r="D619" s="51"/>
      <c r="E619" s="51"/>
      <c r="F619" s="51"/>
    </row>
    <row r="620" spans="1:6" ht="18" customHeight="1" x14ac:dyDescent="0.25">
      <c r="A620" s="43" t="s">
        <v>13</v>
      </c>
      <c r="B620" s="43"/>
      <c r="D620" s="46" t="s">
        <v>14</v>
      </c>
      <c r="E620" s="46"/>
      <c r="F620" s="46"/>
    </row>
    <row r="621" spans="1:6" ht="18" customHeight="1" x14ac:dyDescent="0.25">
      <c r="A621" s="20" t="s">
        <v>47</v>
      </c>
      <c r="B621" s="20"/>
      <c r="D621" s="90" t="s">
        <v>16</v>
      </c>
      <c r="E621" s="90"/>
      <c r="F621" s="90"/>
    </row>
    <row r="622" spans="1:6" ht="19.899999999999999" customHeight="1" x14ac:dyDescent="0.25">
      <c r="A622" s="48" t="s">
        <v>15</v>
      </c>
      <c r="B622" s="48"/>
      <c r="D622" s="49" t="s">
        <v>17</v>
      </c>
      <c r="E622" s="49"/>
      <c r="F622" s="49"/>
    </row>
    <row r="623" spans="1:6" ht="19.899999999999999" customHeight="1" x14ac:dyDescent="0.25">
      <c r="A623" s="106"/>
      <c r="B623" s="87"/>
      <c r="E623" s="40"/>
      <c r="F623" s="52"/>
    </row>
    <row r="624" spans="1:6" ht="19.899999999999999" customHeight="1" x14ac:dyDescent="0.25">
      <c r="A624" s="106"/>
      <c r="B624" s="87"/>
      <c r="C624" s="116"/>
      <c r="E624" s="40"/>
      <c r="F624" s="52"/>
    </row>
    <row r="625" spans="1:6" ht="15" customHeight="1" x14ac:dyDescent="0.25">
      <c r="A625" s="106"/>
      <c r="B625" s="87"/>
      <c r="C625" s="128" t="s">
        <v>14</v>
      </c>
      <c r="E625" s="40"/>
      <c r="F625" s="52"/>
    </row>
    <row r="626" spans="1:6" ht="14.45" customHeight="1" x14ac:dyDescent="0.25">
      <c r="A626" s="106"/>
      <c r="B626" s="87"/>
      <c r="C626" s="108" t="s">
        <v>48</v>
      </c>
      <c r="E626" s="40"/>
      <c r="F626" s="52"/>
    </row>
    <row r="627" spans="1:6" ht="10.5" customHeight="1" x14ac:dyDescent="0.25">
      <c r="A627" s="106"/>
      <c r="B627" s="87"/>
      <c r="C627" s="129" t="s">
        <v>49</v>
      </c>
      <c r="E627" s="40"/>
      <c r="F627" s="52"/>
    </row>
    <row r="628" spans="1:6" ht="9" customHeight="1" x14ac:dyDescent="0.25">
      <c r="A628" s="106"/>
      <c r="B628" s="87"/>
      <c r="E628" s="40"/>
      <c r="F628" s="52"/>
    </row>
    <row r="629" spans="1:6" ht="9" customHeight="1" x14ac:dyDescent="0.25">
      <c r="A629" s="106"/>
      <c r="B629" s="87"/>
      <c r="E629" s="40"/>
      <c r="F629" s="52"/>
    </row>
    <row r="630" spans="1:6" ht="9" customHeight="1" x14ac:dyDescent="0.25">
      <c r="A630" s="106"/>
      <c r="B630" s="87"/>
      <c r="E630" s="40"/>
      <c r="F630" s="52"/>
    </row>
    <row r="631" spans="1:6" x14ac:dyDescent="0.25">
      <c r="A631" s="106"/>
      <c r="B631" s="87"/>
      <c r="E631" s="40"/>
      <c r="F631" s="52"/>
    </row>
    <row r="632" spans="1:6" ht="12.6" customHeight="1" x14ac:dyDescent="0.25">
      <c r="A632" s="106"/>
      <c r="B632" s="87"/>
      <c r="E632" s="40"/>
      <c r="F632" s="52"/>
    </row>
    <row r="633" spans="1:6" ht="12.6" customHeight="1" x14ac:dyDescent="0.25">
      <c r="A633" s="106"/>
      <c r="B633" s="87"/>
      <c r="E633" s="40"/>
      <c r="F633" s="52"/>
    </row>
    <row r="634" spans="1:6" ht="12.6" customHeight="1" x14ac:dyDescent="0.25">
      <c r="A634" s="106"/>
      <c r="B634" s="87"/>
      <c r="E634" s="40"/>
      <c r="F634" s="52"/>
    </row>
    <row r="635" spans="1:6" x14ac:dyDescent="0.25">
      <c r="A635" s="106"/>
      <c r="B635" s="87"/>
      <c r="E635" s="40"/>
      <c r="F635" s="52"/>
    </row>
    <row r="636" spans="1:6" x14ac:dyDescent="0.25">
      <c r="A636" s="106"/>
      <c r="B636" s="87"/>
      <c r="E636" s="40"/>
      <c r="F636" s="52"/>
    </row>
    <row r="637" spans="1:6" x14ac:dyDescent="0.25">
      <c r="A637" s="106"/>
      <c r="B637" s="87"/>
      <c r="E637" s="40"/>
      <c r="F637" s="52"/>
    </row>
    <row r="638" spans="1:6" x14ac:dyDescent="0.25">
      <c r="A638" s="106"/>
      <c r="B638" s="87"/>
      <c r="E638" s="40"/>
      <c r="F638" s="52"/>
    </row>
    <row r="639" spans="1:6" x14ac:dyDescent="0.25">
      <c r="A639" s="106"/>
      <c r="B639" s="87"/>
      <c r="E639" s="40"/>
      <c r="F639" s="52"/>
    </row>
    <row r="640" spans="1:6" x14ac:dyDescent="0.25">
      <c r="A640" s="106"/>
      <c r="B640" s="87"/>
      <c r="E640" s="40"/>
      <c r="F640" s="52"/>
    </row>
    <row r="641" spans="1:6" x14ac:dyDescent="0.25">
      <c r="A641" s="106"/>
      <c r="B641" s="87"/>
      <c r="E641" s="40"/>
      <c r="F641" s="52"/>
    </row>
    <row r="642" spans="1:6" x14ac:dyDescent="0.25">
      <c r="A642" s="106"/>
      <c r="B642" s="87"/>
      <c r="E642" s="40"/>
      <c r="F642" s="52"/>
    </row>
    <row r="643" spans="1:6" x14ac:dyDescent="0.25">
      <c r="A643" s="106"/>
      <c r="B643" s="87"/>
      <c r="E643" s="40"/>
      <c r="F643" s="52"/>
    </row>
    <row r="644" spans="1:6" x14ac:dyDescent="0.25">
      <c r="A644" s="106"/>
      <c r="B644" s="87"/>
      <c r="E644" s="40"/>
      <c r="F644" s="52"/>
    </row>
    <row r="645" spans="1:6" x14ac:dyDescent="0.25">
      <c r="A645" s="106"/>
      <c r="B645" s="87"/>
      <c r="E645" s="40"/>
      <c r="F645" s="52"/>
    </row>
    <row r="646" spans="1:6" x14ac:dyDescent="0.25">
      <c r="A646" s="106"/>
      <c r="B646" s="87"/>
      <c r="E646" s="40"/>
      <c r="F646" s="52"/>
    </row>
    <row r="647" spans="1:6" x14ac:dyDescent="0.25">
      <c r="A647" s="106"/>
      <c r="B647" s="87"/>
      <c r="E647" s="40"/>
      <c r="F647" s="52"/>
    </row>
    <row r="648" spans="1:6" x14ac:dyDescent="0.25">
      <c r="A648" s="106"/>
      <c r="B648" s="87"/>
      <c r="E648" s="40"/>
      <c r="F648" s="52"/>
    </row>
    <row r="649" spans="1:6" x14ac:dyDescent="0.25">
      <c r="A649" s="106"/>
      <c r="B649" s="87"/>
      <c r="E649" s="40"/>
      <c r="F649" s="52"/>
    </row>
    <row r="650" spans="1:6" x14ac:dyDescent="0.25">
      <c r="A650" s="106"/>
      <c r="B650" s="87"/>
      <c r="E650" s="40"/>
      <c r="F650" s="52"/>
    </row>
    <row r="651" spans="1:6" x14ac:dyDescent="0.25">
      <c r="E651" s="40"/>
      <c r="F651" s="52"/>
    </row>
    <row r="652" spans="1:6" x14ac:dyDescent="0.25">
      <c r="E652" s="40"/>
      <c r="F652" s="106"/>
    </row>
    <row r="653" spans="1:6" x14ac:dyDescent="0.25">
      <c r="C653" s="116"/>
      <c r="E653" s="40"/>
      <c r="F653" s="106"/>
    </row>
    <row r="654" spans="1:6" x14ac:dyDescent="0.25">
      <c r="C654" s="116"/>
      <c r="E654" s="40"/>
      <c r="F654" s="106"/>
    </row>
    <row r="655" spans="1:6" x14ac:dyDescent="0.25">
      <c r="C655" s="116"/>
      <c r="E655" s="40"/>
      <c r="F655" s="106"/>
    </row>
    <row r="656" spans="1:6" x14ac:dyDescent="0.25">
      <c r="C656" s="116"/>
      <c r="E656" s="40"/>
      <c r="F656" s="106"/>
    </row>
    <row r="657" spans="1:6" x14ac:dyDescent="0.25">
      <c r="C657" s="116"/>
      <c r="E657" s="40"/>
      <c r="F657" s="106"/>
    </row>
    <row r="658" spans="1:6" x14ac:dyDescent="0.25">
      <c r="C658" s="116"/>
      <c r="E658" s="40"/>
      <c r="F658" s="106"/>
    </row>
    <row r="659" spans="1:6" ht="12.75" customHeight="1" x14ac:dyDescent="0.25">
      <c r="A659" s="20" t="s">
        <v>24</v>
      </c>
      <c r="B659" s="20"/>
      <c r="C659" s="20"/>
      <c r="D659" s="20"/>
      <c r="E659" s="20"/>
      <c r="F659" s="20"/>
    </row>
    <row r="660" spans="1:6" x14ac:dyDescent="0.25">
      <c r="A660" s="20" t="s">
        <v>33</v>
      </c>
      <c r="B660" s="20"/>
      <c r="C660" s="20"/>
      <c r="D660" s="20"/>
      <c r="E660" s="20"/>
      <c r="F660" s="20"/>
    </row>
    <row r="661" spans="1:6" x14ac:dyDescent="0.25">
      <c r="A661" s="21" t="s">
        <v>34</v>
      </c>
      <c r="B661" s="21"/>
      <c r="C661" s="21"/>
      <c r="D661" s="21"/>
      <c r="E661" s="21"/>
      <c r="F661" s="21"/>
    </row>
    <row r="662" spans="1:6" x14ac:dyDescent="0.25">
      <c r="A662" s="21" t="s">
        <v>249</v>
      </c>
      <c r="B662" s="21"/>
      <c r="C662" s="21"/>
      <c r="D662" s="21"/>
      <c r="E662" s="21"/>
      <c r="F662" s="21"/>
    </row>
    <row r="663" spans="1:6" ht="15.75" thickBot="1" x14ac:dyDescent="0.3">
      <c r="A663" s="22" t="s">
        <v>3</v>
      </c>
      <c r="B663" s="22"/>
      <c r="C663" s="22"/>
      <c r="D663" s="22"/>
      <c r="E663" s="22"/>
      <c r="F663" s="22"/>
    </row>
    <row r="664" spans="1:6" x14ac:dyDescent="0.25">
      <c r="A664" s="155" t="s">
        <v>4</v>
      </c>
      <c r="B664" s="156" t="s">
        <v>35</v>
      </c>
      <c r="C664" s="157" t="s">
        <v>6</v>
      </c>
      <c r="D664" s="158" t="s">
        <v>7</v>
      </c>
      <c r="E664" s="159" t="s">
        <v>8</v>
      </c>
      <c r="F664" s="160" t="s">
        <v>9</v>
      </c>
    </row>
    <row r="665" spans="1:6" ht="25.5" customHeight="1" x14ac:dyDescent="0.25">
      <c r="A665" s="59">
        <v>44895</v>
      </c>
      <c r="B665" s="94"/>
      <c r="C665" s="60" t="s">
        <v>10</v>
      </c>
      <c r="D665" s="10"/>
      <c r="E665" s="11"/>
      <c r="F665" s="62">
        <v>27390531.800000001</v>
      </c>
    </row>
    <row r="666" spans="1:6" ht="30" x14ac:dyDescent="0.25">
      <c r="A666" s="59">
        <v>44900</v>
      </c>
      <c r="B666" s="8"/>
      <c r="C666" s="68" t="s">
        <v>257</v>
      </c>
      <c r="D666" s="10"/>
      <c r="E666" s="11">
        <v>180</v>
      </c>
      <c r="F666" s="12">
        <f>F665+E666</f>
        <v>27390711.800000001</v>
      </c>
    </row>
    <row r="667" spans="1:6" ht="30" x14ac:dyDescent="0.25">
      <c r="A667" s="7">
        <v>44900</v>
      </c>
      <c r="B667" s="63"/>
      <c r="C667" s="29" t="s">
        <v>258</v>
      </c>
      <c r="D667" s="11"/>
      <c r="E667" s="30">
        <v>17200</v>
      </c>
      <c r="F667" s="12">
        <f t="shared" ref="F667:F702" si="6">F666+E667</f>
        <v>27407911.800000001</v>
      </c>
    </row>
    <row r="668" spans="1:6" ht="30" x14ac:dyDescent="0.25">
      <c r="A668" s="7">
        <v>44900</v>
      </c>
      <c r="B668" s="63"/>
      <c r="C668" s="29" t="s">
        <v>258</v>
      </c>
      <c r="D668" s="11"/>
      <c r="E668" s="30">
        <v>16350</v>
      </c>
      <c r="F668" s="12">
        <f t="shared" si="6"/>
        <v>27424261.800000001</v>
      </c>
    </row>
    <row r="669" spans="1:6" ht="27.75" customHeight="1" x14ac:dyDescent="0.25">
      <c r="A669" s="7">
        <v>44900</v>
      </c>
      <c r="B669" s="63"/>
      <c r="C669" s="29" t="s">
        <v>258</v>
      </c>
      <c r="D669" s="11"/>
      <c r="E669" s="11">
        <v>17200</v>
      </c>
      <c r="F669" s="12">
        <f t="shared" si="6"/>
        <v>27441461.800000001</v>
      </c>
    </row>
    <row r="670" spans="1:6" ht="30.75" customHeight="1" x14ac:dyDescent="0.25">
      <c r="A670" s="7">
        <v>44900</v>
      </c>
      <c r="B670" s="63"/>
      <c r="C670" s="29" t="s">
        <v>258</v>
      </c>
      <c r="D670" s="11"/>
      <c r="E670" s="11">
        <v>17200</v>
      </c>
      <c r="F670" s="12">
        <f t="shared" si="6"/>
        <v>27458661.800000001</v>
      </c>
    </row>
    <row r="671" spans="1:6" ht="38.25" customHeight="1" x14ac:dyDescent="0.25">
      <c r="A671" s="7">
        <v>44900</v>
      </c>
      <c r="B671" s="63"/>
      <c r="C671" s="29" t="s">
        <v>258</v>
      </c>
      <c r="D671" s="11"/>
      <c r="E671" s="11">
        <v>17200</v>
      </c>
      <c r="F671" s="12">
        <f t="shared" si="6"/>
        <v>27475861.800000001</v>
      </c>
    </row>
    <row r="672" spans="1:6" ht="33" customHeight="1" x14ac:dyDescent="0.25">
      <c r="A672" s="7">
        <v>44900</v>
      </c>
      <c r="B672" s="63"/>
      <c r="C672" s="29" t="s">
        <v>258</v>
      </c>
      <c r="D672" s="11"/>
      <c r="E672" s="11">
        <v>17200</v>
      </c>
      <c r="F672" s="12">
        <f t="shared" si="6"/>
        <v>27493061.800000001</v>
      </c>
    </row>
    <row r="673" spans="1:6" ht="31.5" customHeight="1" x14ac:dyDescent="0.25">
      <c r="A673" s="7">
        <v>44901</v>
      </c>
      <c r="B673" s="63"/>
      <c r="C673" s="29" t="s">
        <v>259</v>
      </c>
      <c r="D673" s="11"/>
      <c r="E673" s="11">
        <v>3687.55</v>
      </c>
      <c r="F673" s="12">
        <f t="shared" si="6"/>
        <v>27496749.350000001</v>
      </c>
    </row>
    <row r="674" spans="1:6" ht="35.25" customHeight="1" x14ac:dyDescent="0.25">
      <c r="A674" s="7">
        <v>44903</v>
      </c>
      <c r="B674" s="63"/>
      <c r="C674" s="29" t="s">
        <v>259</v>
      </c>
      <c r="D674" s="11"/>
      <c r="E674" s="11">
        <v>335.78</v>
      </c>
      <c r="F674" s="12">
        <f t="shared" si="6"/>
        <v>27497085.130000003</v>
      </c>
    </row>
    <row r="675" spans="1:6" ht="29.25" customHeight="1" x14ac:dyDescent="0.25">
      <c r="A675" s="7">
        <v>44904</v>
      </c>
      <c r="B675" s="63"/>
      <c r="C675" s="29" t="s">
        <v>260</v>
      </c>
      <c r="D675" s="11"/>
      <c r="E675" s="11">
        <v>340006</v>
      </c>
      <c r="F675" s="12">
        <f t="shared" si="6"/>
        <v>27837091.130000003</v>
      </c>
    </row>
    <row r="676" spans="1:6" ht="37.5" customHeight="1" x14ac:dyDescent="0.25">
      <c r="A676" s="7">
        <v>44904</v>
      </c>
      <c r="B676" s="63"/>
      <c r="C676" s="29" t="s">
        <v>261</v>
      </c>
      <c r="D676" s="11"/>
      <c r="E676" s="11">
        <v>5000000</v>
      </c>
      <c r="F676" s="12">
        <f t="shared" si="6"/>
        <v>32837091.130000003</v>
      </c>
    </row>
    <row r="677" spans="1:6" ht="37.5" customHeight="1" x14ac:dyDescent="0.25">
      <c r="A677" s="7">
        <v>44904</v>
      </c>
      <c r="B677" s="63"/>
      <c r="C677" s="29" t="s">
        <v>259</v>
      </c>
      <c r="D677" s="11"/>
      <c r="E677" s="11">
        <v>817.98</v>
      </c>
      <c r="F677" s="12">
        <f t="shared" si="6"/>
        <v>32837909.110000003</v>
      </c>
    </row>
    <row r="678" spans="1:6" ht="37.5" customHeight="1" x14ac:dyDescent="0.25">
      <c r="A678" s="7">
        <v>44904</v>
      </c>
      <c r="B678" s="63"/>
      <c r="C678" s="29" t="s">
        <v>94</v>
      </c>
      <c r="D678" s="11"/>
      <c r="E678" s="11">
        <v>14697.95</v>
      </c>
      <c r="F678" s="12">
        <f t="shared" si="6"/>
        <v>32852607.060000002</v>
      </c>
    </row>
    <row r="679" spans="1:6" ht="36" customHeight="1" x14ac:dyDescent="0.25">
      <c r="A679" s="7">
        <v>44904</v>
      </c>
      <c r="B679" s="63"/>
      <c r="C679" s="29" t="s">
        <v>262</v>
      </c>
      <c r="D679" s="11"/>
      <c r="E679" s="11">
        <v>13020</v>
      </c>
      <c r="F679" s="12">
        <f t="shared" si="6"/>
        <v>32865627.060000002</v>
      </c>
    </row>
    <row r="680" spans="1:6" ht="30" x14ac:dyDescent="0.25">
      <c r="A680" s="7">
        <v>44908</v>
      </c>
      <c r="B680" s="63"/>
      <c r="C680" s="29" t="s">
        <v>100</v>
      </c>
      <c r="D680" s="11"/>
      <c r="E680" s="11">
        <v>6800</v>
      </c>
      <c r="F680" s="12">
        <f t="shared" si="6"/>
        <v>32872427.060000002</v>
      </c>
    </row>
    <row r="681" spans="1:6" ht="30" x14ac:dyDescent="0.25">
      <c r="A681" s="7">
        <v>44909</v>
      </c>
      <c r="B681" s="63"/>
      <c r="C681" s="29" t="s">
        <v>263</v>
      </c>
      <c r="D681" s="11"/>
      <c r="E681" s="11">
        <v>10110</v>
      </c>
      <c r="F681" s="12">
        <f t="shared" si="6"/>
        <v>32882537.060000002</v>
      </c>
    </row>
    <row r="682" spans="1:6" ht="43.5" customHeight="1" x14ac:dyDescent="0.25">
      <c r="A682" s="7">
        <v>44909</v>
      </c>
      <c r="B682" s="63"/>
      <c r="C682" s="29" t="s">
        <v>264</v>
      </c>
      <c r="D682" s="11"/>
      <c r="E682" s="11">
        <v>7540</v>
      </c>
      <c r="F682" s="12">
        <f t="shared" si="6"/>
        <v>32890077.060000002</v>
      </c>
    </row>
    <row r="683" spans="1:6" ht="32.25" customHeight="1" x14ac:dyDescent="0.25">
      <c r="A683" s="7">
        <v>44909</v>
      </c>
      <c r="B683" s="63"/>
      <c r="C683" s="29" t="s">
        <v>265</v>
      </c>
      <c r="D683" s="11"/>
      <c r="E683" s="11">
        <v>11150</v>
      </c>
      <c r="F683" s="12">
        <f t="shared" si="6"/>
        <v>32901227.060000002</v>
      </c>
    </row>
    <row r="684" spans="1:6" ht="27.75" customHeight="1" x14ac:dyDescent="0.25">
      <c r="A684" s="7">
        <v>44910</v>
      </c>
      <c r="B684" s="63"/>
      <c r="C684" s="29" t="s">
        <v>266</v>
      </c>
      <c r="D684" s="11"/>
      <c r="E684" s="11">
        <v>6680</v>
      </c>
      <c r="F684" s="12">
        <f t="shared" si="6"/>
        <v>32907907.060000002</v>
      </c>
    </row>
    <row r="685" spans="1:6" ht="48.75" customHeight="1" x14ac:dyDescent="0.25">
      <c r="A685" s="7">
        <v>44911</v>
      </c>
      <c r="B685" s="63"/>
      <c r="C685" s="29" t="s">
        <v>104</v>
      </c>
      <c r="D685" s="11"/>
      <c r="E685" s="11">
        <v>5950</v>
      </c>
      <c r="F685" s="12">
        <f t="shared" si="6"/>
        <v>32913857.060000002</v>
      </c>
    </row>
    <row r="686" spans="1:6" ht="36.75" customHeight="1" x14ac:dyDescent="0.25">
      <c r="A686" s="7">
        <v>44911</v>
      </c>
      <c r="B686" s="63"/>
      <c r="C686" s="29" t="s">
        <v>104</v>
      </c>
      <c r="D686" s="11"/>
      <c r="E686" s="11">
        <v>461.45</v>
      </c>
      <c r="F686" s="12">
        <f t="shared" si="6"/>
        <v>32914318.510000002</v>
      </c>
    </row>
    <row r="687" spans="1:6" ht="32.25" customHeight="1" x14ac:dyDescent="0.25">
      <c r="A687" s="7">
        <v>44911</v>
      </c>
      <c r="B687" s="63"/>
      <c r="C687" s="29" t="s">
        <v>266</v>
      </c>
      <c r="D687" s="11"/>
      <c r="E687" s="11">
        <v>100</v>
      </c>
      <c r="F687" s="12">
        <f t="shared" si="6"/>
        <v>32914418.510000002</v>
      </c>
    </row>
    <row r="688" spans="1:6" ht="35.25" customHeight="1" x14ac:dyDescent="0.25">
      <c r="A688" s="7">
        <v>44911</v>
      </c>
      <c r="B688" s="63"/>
      <c r="C688" s="29" t="s">
        <v>267</v>
      </c>
      <c r="D688" s="11"/>
      <c r="E688" s="11">
        <v>3000</v>
      </c>
      <c r="F688" s="12">
        <f t="shared" si="6"/>
        <v>32917418.510000002</v>
      </c>
    </row>
    <row r="689" spans="1:6" ht="30" x14ac:dyDescent="0.25">
      <c r="A689" s="7">
        <v>44911</v>
      </c>
      <c r="B689" s="63"/>
      <c r="C689" s="29" t="s">
        <v>268</v>
      </c>
      <c r="D689" s="11"/>
      <c r="E689" s="11">
        <v>16370</v>
      </c>
      <c r="F689" s="12">
        <f t="shared" si="6"/>
        <v>32933788.510000002</v>
      </c>
    </row>
    <row r="690" spans="1:6" ht="30" x14ac:dyDescent="0.25">
      <c r="A690" s="7">
        <v>44914</v>
      </c>
      <c r="B690" s="63"/>
      <c r="C690" s="29" t="s">
        <v>269</v>
      </c>
      <c r="D690" s="11"/>
      <c r="E690" s="11">
        <v>27312.33</v>
      </c>
      <c r="F690" s="12">
        <f t="shared" si="6"/>
        <v>32961100.84</v>
      </c>
    </row>
    <row r="691" spans="1:6" ht="30" x14ac:dyDescent="0.25">
      <c r="A691" s="7">
        <v>44914</v>
      </c>
      <c r="B691" s="63"/>
      <c r="C691" s="29" t="s">
        <v>270</v>
      </c>
      <c r="D691" s="11"/>
      <c r="E691" s="11">
        <v>9250</v>
      </c>
      <c r="F691" s="12">
        <f t="shared" si="6"/>
        <v>32970350.84</v>
      </c>
    </row>
    <row r="692" spans="1:6" ht="30" x14ac:dyDescent="0.25">
      <c r="A692" s="7">
        <v>44915</v>
      </c>
      <c r="B692" s="63"/>
      <c r="C692" s="29" t="s">
        <v>271</v>
      </c>
      <c r="D692" s="11"/>
      <c r="E692" s="11">
        <v>6400</v>
      </c>
      <c r="F692" s="12">
        <f t="shared" si="6"/>
        <v>32976750.84</v>
      </c>
    </row>
    <row r="693" spans="1:6" ht="30" x14ac:dyDescent="0.25">
      <c r="A693" s="7">
        <v>44917</v>
      </c>
      <c r="B693" s="63"/>
      <c r="C693" s="29" t="s">
        <v>272</v>
      </c>
      <c r="D693" s="11"/>
      <c r="E693" s="11">
        <v>1390719</v>
      </c>
      <c r="F693" s="12">
        <f t="shared" si="6"/>
        <v>34367469.840000004</v>
      </c>
    </row>
    <row r="694" spans="1:6" ht="36" customHeight="1" x14ac:dyDescent="0.25">
      <c r="A694" s="7">
        <v>44918</v>
      </c>
      <c r="B694" s="63"/>
      <c r="C694" s="29" t="s">
        <v>90</v>
      </c>
      <c r="D694" s="11"/>
      <c r="E694" s="11">
        <v>8187.7</v>
      </c>
      <c r="F694" s="12">
        <f t="shared" si="6"/>
        <v>34375657.540000007</v>
      </c>
    </row>
    <row r="695" spans="1:6" ht="42" customHeight="1" x14ac:dyDescent="0.25">
      <c r="A695" s="7">
        <v>44922</v>
      </c>
      <c r="B695" s="63"/>
      <c r="C695" s="29" t="s">
        <v>273</v>
      </c>
      <c r="D695" s="11"/>
      <c r="E695" s="11">
        <v>550.41999999999996</v>
      </c>
      <c r="F695" s="12">
        <f t="shared" si="6"/>
        <v>34376207.960000008</v>
      </c>
    </row>
    <row r="696" spans="1:6" ht="51" customHeight="1" x14ac:dyDescent="0.25">
      <c r="A696" s="7" t="s">
        <v>115</v>
      </c>
      <c r="B696" s="63"/>
      <c r="C696" s="29" t="s">
        <v>274</v>
      </c>
      <c r="D696" s="11"/>
      <c r="E696" s="11">
        <v>27540.02</v>
      </c>
      <c r="F696" s="12">
        <f t="shared" si="6"/>
        <v>34403747.980000012</v>
      </c>
    </row>
    <row r="697" spans="1:6" ht="33.75" customHeight="1" x14ac:dyDescent="0.25">
      <c r="A697" s="7">
        <v>44922</v>
      </c>
      <c r="B697" s="63"/>
      <c r="C697" s="29" t="s">
        <v>98</v>
      </c>
      <c r="D697" s="11"/>
      <c r="E697" s="11">
        <v>4769.8</v>
      </c>
      <c r="F697" s="12">
        <f t="shared" si="6"/>
        <v>34408517.780000009</v>
      </c>
    </row>
    <row r="698" spans="1:6" ht="41.25" customHeight="1" x14ac:dyDescent="0.25">
      <c r="A698" s="7">
        <v>44923</v>
      </c>
      <c r="B698" s="63"/>
      <c r="C698" s="29" t="s">
        <v>109</v>
      </c>
      <c r="D698" s="11"/>
      <c r="E698" s="11">
        <v>14819.75</v>
      </c>
      <c r="F698" s="12">
        <f t="shared" si="6"/>
        <v>34423337.530000009</v>
      </c>
    </row>
    <row r="699" spans="1:6" ht="36.75" customHeight="1" x14ac:dyDescent="0.25">
      <c r="A699" s="7">
        <v>44924</v>
      </c>
      <c r="B699" s="63"/>
      <c r="C699" s="29" t="s">
        <v>273</v>
      </c>
      <c r="D699" s="11"/>
      <c r="E699" s="11">
        <v>1500</v>
      </c>
      <c r="F699" s="12">
        <f t="shared" si="6"/>
        <v>34424837.530000009</v>
      </c>
    </row>
    <row r="700" spans="1:6" ht="35.25" customHeight="1" x14ac:dyDescent="0.25">
      <c r="A700" s="7">
        <v>44914</v>
      </c>
      <c r="B700" s="63"/>
      <c r="C700" s="29" t="s">
        <v>275</v>
      </c>
      <c r="D700" s="11"/>
      <c r="E700" s="11">
        <v>12700</v>
      </c>
      <c r="F700" s="12">
        <f t="shared" si="6"/>
        <v>34437537.530000009</v>
      </c>
    </row>
    <row r="701" spans="1:6" ht="30" x14ac:dyDescent="0.25">
      <c r="A701" s="7">
        <v>44918</v>
      </c>
      <c r="B701" s="63"/>
      <c r="C701" s="29" t="s">
        <v>276</v>
      </c>
      <c r="D701" s="11"/>
      <c r="E701" s="11">
        <v>1968.57</v>
      </c>
      <c r="F701" s="12">
        <f t="shared" si="6"/>
        <v>34439506.100000009</v>
      </c>
    </row>
    <row r="702" spans="1:6" ht="33" customHeight="1" x14ac:dyDescent="0.25">
      <c r="A702" s="7">
        <v>44926</v>
      </c>
      <c r="B702" s="63"/>
      <c r="C702" s="29" t="s">
        <v>277</v>
      </c>
      <c r="D702" s="11"/>
      <c r="E702" s="11">
        <v>155490.02999999747</v>
      </c>
      <c r="F702" s="12">
        <f t="shared" si="6"/>
        <v>34594996.13000001</v>
      </c>
    </row>
    <row r="703" spans="1:6" ht="31.5" customHeight="1" x14ac:dyDescent="0.25">
      <c r="A703" s="7">
        <v>44896</v>
      </c>
      <c r="B703" s="63">
        <v>3283</v>
      </c>
      <c r="C703" s="29" t="s">
        <v>39</v>
      </c>
      <c r="D703" s="11">
        <v>775</v>
      </c>
      <c r="E703" s="11"/>
      <c r="F703" s="12">
        <f>F702-D703</f>
        <v>34594221.13000001</v>
      </c>
    </row>
    <row r="704" spans="1:6" ht="31.5" customHeight="1" x14ac:dyDescent="0.25">
      <c r="A704" s="7">
        <v>44896</v>
      </c>
      <c r="B704" s="63">
        <f>+B703+1</f>
        <v>3284</v>
      </c>
      <c r="C704" s="29" t="s">
        <v>279</v>
      </c>
      <c r="D704" s="11">
        <v>40864.559999999998</v>
      </c>
      <c r="E704" s="11"/>
      <c r="F704" s="12">
        <f t="shared" ref="F704:F767" si="7">F703-D704</f>
        <v>34553356.570000008</v>
      </c>
    </row>
    <row r="705" spans="1:6" ht="29.25" customHeight="1" x14ac:dyDescent="0.25">
      <c r="A705" s="7">
        <v>44896</v>
      </c>
      <c r="B705" s="63">
        <f t="shared" ref="B705:B747" si="8">+B704+1</f>
        <v>3285</v>
      </c>
      <c r="C705" s="29" t="s">
        <v>280</v>
      </c>
      <c r="D705" s="11">
        <v>43553.599999999999</v>
      </c>
      <c r="E705" s="11"/>
      <c r="F705" s="12">
        <f t="shared" si="7"/>
        <v>34509802.970000006</v>
      </c>
    </row>
    <row r="706" spans="1:6" ht="37.5" customHeight="1" x14ac:dyDescent="0.25">
      <c r="A706" s="7">
        <v>44897</v>
      </c>
      <c r="B706" s="63">
        <f t="shared" si="8"/>
        <v>3286</v>
      </c>
      <c r="C706" s="29" t="s">
        <v>281</v>
      </c>
      <c r="D706" s="11">
        <v>13740.09</v>
      </c>
      <c r="E706" s="11"/>
      <c r="F706" s="12">
        <f t="shared" si="7"/>
        <v>34496062.880000003</v>
      </c>
    </row>
    <row r="707" spans="1:6" ht="31.5" customHeight="1" x14ac:dyDescent="0.25">
      <c r="A707" s="7">
        <v>44901</v>
      </c>
      <c r="B707" s="63">
        <f t="shared" si="8"/>
        <v>3287</v>
      </c>
      <c r="C707" s="29" t="s">
        <v>282</v>
      </c>
      <c r="D707" s="11">
        <v>34650</v>
      </c>
      <c r="E707" s="11"/>
      <c r="F707" s="12">
        <f t="shared" si="7"/>
        <v>34461412.880000003</v>
      </c>
    </row>
    <row r="708" spans="1:6" ht="28.5" customHeight="1" x14ac:dyDescent="0.25">
      <c r="A708" s="7">
        <v>44903</v>
      </c>
      <c r="B708" s="63">
        <f t="shared" si="8"/>
        <v>3288</v>
      </c>
      <c r="C708" s="29" t="s">
        <v>283</v>
      </c>
      <c r="D708" s="11">
        <v>43100.27</v>
      </c>
      <c r="E708" s="11"/>
      <c r="F708" s="12">
        <f t="shared" si="7"/>
        <v>34418312.609999999</v>
      </c>
    </row>
    <row r="709" spans="1:6" ht="33.75" customHeight="1" x14ac:dyDescent="0.25">
      <c r="A709" s="7">
        <v>44907</v>
      </c>
      <c r="B709" s="63">
        <f t="shared" si="8"/>
        <v>3289</v>
      </c>
      <c r="C709" s="29" t="s">
        <v>40</v>
      </c>
      <c r="D709" s="11">
        <v>68439.87</v>
      </c>
      <c r="E709" s="11"/>
      <c r="F709" s="12">
        <f t="shared" si="7"/>
        <v>34349872.740000002</v>
      </c>
    </row>
    <row r="710" spans="1:6" ht="27" customHeight="1" x14ac:dyDescent="0.25">
      <c r="A710" s="7">
        <v>44907</v>
      </c>
      <c r="B710" s="63">
        <f t="shared" si="8"/>
        <v>3290</v>
      </c>
      <c r="C710" s="29" t="s">
        <v>284</v>
      </c>
      <c r="D710" s="11">
        <v>19802</v>
      </c>
      <c r="E710" s="11"/>
      <c r="F710" s="12">
        <f t="shared" si="7"/>
        <v>34330070.740000002</v>
      </c>
    </row>
    <row r="711" spans="1:6" ht="27" customHeight="1" x14ac:dyDescent="0.25">
      <c r="A711" s="7">
        <v>44907</v>
      </c>
      <c r="B711" s="63">
        <f t="shared" si="8"/>
        <v>3291</v>
      </c>
      <c r="C711" s="29" t="s">
        <v>285</v>
      </c>
      <c r="D711" s="11">
        <v>35037.440000000002</v>
      </c>
      <c r="E711" s="11"/>
      <c r="F711" s="12">
        <f t="shared" si="7"/>
        <v>34295033.300000004</v>
      </c>
    </row>
    <row r="712" spans="1:6" ht="29.25" customHeight="1" x14ac:dyDescent="0.25">
      <c r="A712" s="7">
        <v>44909</v>
      </c>
      <c r="B712" s="63">
        <f t="shared" si="8"/>
        <v>3292</v>
      </c>
      <c r="C712" s="29" t="s">
        <v>286</v>
      </c>
      <c r="D712" s="11">
        <v>1760</v>
      </c>
      <c r="E712" s="11"/>
      <c r="F712" s="12">
        <f t="shared" si="7"/>
        <v>34293273.300000004</v>
      </c>
    </row>
    <row r="713" spans="1:6" ht="23.25" customHeight="1" x14ac:dyDescent="0.25">
      <c r="A713" s="7">
        <v>44909</v>
      </c>
      <c r="B713" s="63">
        <f t="shared" si="8"/>
        <v>3293</v>
      </c>
      <c r="C713" s="29" t="s">
        <v>287</v>
      </c>
      <c r="D713" s="11">
        <v>3110</v>
      </c>
      <c r="E713" s="11"/>
      <c r="F713" s="12">
        <f t="shared" si="7"/>
        <v>34290163.300000004</v>
      </c>
    </row>
    <row r="714" spans="1:6" ht="28.5" customHeight="1" x14ac:dyDescent="0.25">
      <c r="A714" s="7">
        <v>44910</v>
      </c>
      <c r="B714" s="63">
        <f t="shared" si="8"/>
        <v>3294</v>
      </c>
      <c r="C714" s="29" t="s">
        <v>288</v>
      </c>
      <c r="D714" s="11">
        <v>37941.53</v>
      </c>
      <c r="E714" s="11"/>
      <c r="F714" s="12">
        <f t="shared" si="7"/>
        <v>34252221.770000003</v>
      </c>
    </row>
    <row r="715" spans="1:6" ht="39" customHeight="1" x14ac:dyDescent="0.25">
      <c r="A715" s="7">
        <v>44910</v>
      </c>
      <c r="B715" s="63">
        <f t="shared" si="8"/>
        <v>3295</v>
      </c>
      <c r="C715" s="29" t="s">
        <v>41</v>
      </c>
      <c r="D715" s="11">
        <v>46060.76</v>
      </c>
      <c r="E715" s="11"/>
      <c r="F715" s="12">
        <f t="shared" si="7"/>
        <v>34206161.010000005</v>
      </c>
    </row>
    <row r="716" spans="1:6" ht="27.75" customHeight="1" x14ac:dyDescent="0.25">
      <c r="A716" s="7">
        <v>44910</v>
      </c>
      <c r="B716" s="63">
        <f t="shared" si="8"/>
        <v>3296</v>
      </c>
      <c r="C716" s="29" t="s">
        <v>289</v>
      </c>
      <c r="D716" s="11">
        <v>200000</v>
      </c>
      <c r="E716" s="11"/>
      <c r="F716" s="12">
        <f t="shared" si="7"/>
        <v>34006161.010000005</v>
      </c>
    </row>
    <row r="717" spans="1:6" ht="26.25" customHeight="1" x14ac:dyDescent="0.25">
      <c r="A717" s="7">
        <v>44910</v>
      </c>
      <c r="B717" s="63">
        <f t="shared" si="8"/>
        <v>3297</v>
      </c>
      <c r="C717" s="29" t="s">
        <v>290</v>
      </c>
      <c r="D717" s="11">
        <v>19916.88</v>
      </c>
      <c r="E717" s="11"/>
      <c r="F717" s="12">
        <f t="shared" si="7"/>
        <v>33986244.130000003</v>
      </c>
    </row>
    <row r="718" spans="1:6" ht="25.5" customHeight="1" x14ac:dyDescent="0.25">
      <c r="A718" s="7">
        <v>44911</v>
      </c>
      <c r="B718" s="63">
        <f t="shared" si="8"/>
        <v>3298</v>
      </c>
      <c r="C718" s="29" t="s">
        <v>36</v>
      </c>
      <c r="D718" s="11">
        <v>981197.93</v>
      </c>
      <c r="E718" s="11"/>
      <c r="F718" s="12">
        <f t="shared" si="7"/>
        <v>33005046.200000003</v>
      </c>
    </row>
    <row r="719" spans="1:6" ht="17.25" customHeight="1" x14ac:dyDescent="0.25">
      <c r="A719" s="7">
        <v>44914</v>
      </c>
      <c r="B719" s="63">
        <f t="shared" si="8"/>
        <v>3299</v>
      </c>
      <c r="C719" s="29" t="s">
        <v>39</v>
      </c>
      <c r="D719" s="11">
        <v>4633.38</v>
      </c>
      <c r="E719" s="11"/>
      <c r="F719" s="12">
        <f t="shared" si="7"/>
        <v>33000412.820000004</v>
      </c>
    </row>
    <row r="720" spans="1:6" x14ac:dyDescent="0.25">
      <c r="A720" s="7">
        <v>44914</v>
      </c>
      <c r="B720" s="63">
        <f t="shared" si="8"/>
        <v>3300</v>
      </c>
      <c r="C720" s="29" t="s">
        <v>291</v>
      </c>
      <c r="D720" s="76">
        <v>34943.599999999999</v>
      </c>
      <c r="E720" s="76"/>
      <c r="F720" s="12">
        <f t="shared" si="7"/>
        <v>32965469.220000003</v>
      </c>
    </row>
    <row r="721" spans="1:6" ht="22.5" customHeight="1" x14ac:dyDescent="0.25">
      <c r="A721" s="7">
        <v>44914</v>
      </c>
      <c r="B721" s="63">
        <f t="shared" si="8"/>
        <v>3301</v>
      </c>
      <c r="C721" s="29" t="s">
        <v>39</v>
      </c>
      <c r="D721" s="76">
        <v>431039.67</v>
      </c>
      <c r="E721" s="76"/>
      <c r="F721" s="12">
        <f t="shared" si="7"/>
        <v>32534429.550000001</v>
      </c>
    </row>
    <row r="722" spans="1:6" ht="18" customHeight="1" x14ac:dyDescent="0.25">
      <c r="A722" s="7">
        <v>44916</v>
      </c>
      <c r="B722" s="63">
        <f t="shared" si="8"/>
        <v>3302</v>
      </c>
      <c r="C722" s="29" t="s">
        <v>292</v>
      </c>
      <c r="D722" s="76">
        <v>18904.349999999999</v>
      </c>
      <c r="E722" s="76"/>
      <c r="F722" s="12">
        <f t="shared" si="7"/>
        <v>32515525.199999999</v>
      </c>
    </row>
    <row r="723" spans="1:6" ht="18.75" customHeight="1" x14ac:dyDescent="0.25">
      <c r="A723" s="7">
        <v>44916</v>
      </c>
      <c r="B723" s="63">
        <f t="shared" si="8"/>
        <v>3303</v>
      </c>
      <c r="C723" s="29" t="s">
        <v>293</v>
      </c>
      <c r="D723" s="76">
        <v>134803</v>
      </c>
      <c r="E723" s="76"/>
      <c r="F723" s="12">
        <f t="shared" si="7"/>
        <v>32380722.199999999</v>
      </c>
    </row>
    <row r="724" spans="1:6" ht="17.25" customHeight="1" x14ac:dyDescent="0.25">
      <c r="A724" s="7">
        <v>44916</v>
      </c>
      <c r="B724" s="63">
        <f t="shared" si="8"/>
        <v>3304</v>
      </c>
      <c r="C724" s="29" t="s">
        <v>39</v>
      </c>
      <c r="D724" s="76">
        <v>1782</v>
      </c>
      <c r="E724" s="76"/>
      <c r="F724" s="12">
        <f t="shared" si="7"/>
        <v>32378940.199999999</v>
      </c>
    </row>
    <row r="725" spans="1:6" x14ac:dyDescent="0.25">
      <c r="A725" s="7">
        <v>44916</v>
      </c>
      <c r="B725" s="63">
        <f t="shared" si="8"/>
        <v>3305</v>
      </c>
      <c r="C725" s="29" t="s">
        <v>42</v>
      </c>
      <c r="D725" s="76">
        <v>38628.79</v>
      </c>
      <c r="E725" s="76"/>
      <c r="F725" s="12">
        <f t="shared" si="7"/>
        <v>32340311.41</v>
      </c>
    </row>
    <row r="726" spans="1:6" ht="17.25" customHeight="1" x14ac:dyDescent="0.25">
      <c r="A726" s="7">
        <v>44916</v>
      </c>
      <c r="B726" s="63">
        <f t="shared" si="8"/>
        <v>3306</v>
      </c>
      <c r="C726" s="29" t="s">
        <v>294</v>
      </c>
      <c r="D726" s="76">
        <v>5880</v>
      </c>
      <c r="E726" s="76"/>
      <c r="F726" s="12">
        <f t="shared" si="7"/>
        <v>32334431.41</v>
      </c>
    </row>
    <row r="727" spans="1:6" ht="18.75" customHeight="1" x14ac:dyDescent="0.25">
      <c r="A727" s="7">
        <v>44916</v>
      </c>
      <c r="B727" s="63">
        <f t="shared" si="8"/>
        <v>3307</v>
      </c>
      <c r="C727" s="29" t="s">
        <v>38</v>
      </c>
      <c r="D727" s="76">
        <v>903346.34</v>
      </c>
      <c r="E727" s="76"/>
      <c r="F727" s="12">
        <f t="shared" si="7"/>
        <v>31431085.07</v>
      </c>
    </row>
    <row r="728" spans="1:6" x14ac:dyDescent="0.25">
      <c r="A728" s="7">
        <v>44916</v>
      </c>
      <c r="B728" s="63">
        <f t="shared" si="8"/>
        <v>3308</v>
      </c>
      <c r="C728" s="29" t="s">
        <v>44</v>
      </c>
      <c r="D728" s="76">
        <v>868258.03</v>
      </c>
      <c r="E728" s="76"/>
      <c r="F728" s="12">
        <f t="shared" si="7"/>
        <v>30562827.039999999</v>
      </c>
    </row>
    <row r="729" spans="1:6" x14ac:dyDescent="0.25">
      <c r="A729" s="7">
        <v>44916</v>
      </c>
      <c r="B729" s="63">
        <f t="shared" si="8"/>
        <v>3309</v>
      </c>
      <c r="C729" s="29" t="s">
        <v>295</v>
      </c>
      <c r="D729" s="76">
        <v>1394307.5</v>
      </c>
      <c r="E729" s="76"/>
      <c r="F729" s="12">
        <f t="shared" si="7"/>
        <v>29168519.539999999</v>
      </c>
    </row>
    <row r="730" spans="1:6" ht="19.5" customHeight="1" x14ac:dyDescent="0.25">
      <c r="A730" s="7">
        <v>44916</v>
      </c>
      <c r="B730" s="63">
        <f t="shared" si="8"/>
        <v>3310</v>
      </c>
      <c r="C730" s="29" t="s">
        <v>287</v>
      </c>
      <c r="D730" s="76">
        <v>1700</v>
      </c>
      <c r="E730" s="76"/>
      <c r="F730" s="12">
        <f t="shared" si="7"/>
        <v>29166819.539999999</v>
      </c>
    </row>
    <row r="731" spans="1:6" ht="16.5" customHeight="1" x14ac:dyDescent="0.25">
      <c r="A731" s="7">
        <v>44917</v>
      </c>
      <c r="B731" s="63">
        <f t="shared" si="8"/>
        <v>3311</v>
      </c>
      <c r="C731" s="29" t="s">
        <v>43</v>
      </c>
      <c r="D731" s="76">
        <v>11619.76</v>
      </c>
      <c r="E731" s="76"/>
      <c r="F731" s="12">
        <f t="shared" si="7"/>
        <v>29155199.779999997</v>
      </c>
    </row>
    <row r="732" spans="1:6" ht="18.75" customHeight="1" x14ac:dyDescent="0.25">
      <c r="A732" s="7">
        <v>44921</v>
      </c>
      <c r="B732" s="63">
        <f t="shared" si="8"/>
        <v>3312</v>
      </c>
      <c r="C732" s="29" t="s">
        <v>118</v>
      </c>
      <c r="D732" s="76">
        <v>0</v>
      </c>
      <c r="E732" s="76"/>
      <c r="F732" s="12">
        <f t="shared" si="7"/>
        <v>29155199.779999997</v>
      </c>
    </row>
    <row r="733" spans="1:6" ht="24.75" customHeight="1" x14ac:dyDescent="0.25">
      <c r="A733" s="7">
        <v>44921</v>
      </c>
      <c r="B733" s="63">
        <f t="shared" si="8"/>
        <v>3313</v>
      </c>
      <c r="C733" s="29" t="s">
        <v>37</v>
      </c>
      <c r="D733" s="76">
        <v>160380</v>
      </c>
      <c r="E733" s="76"/>
      <c r="F733" s="12">
        <f t="shared" si="7"/>
        <v>28994819.779999997</v>
      </c>
    </row>
    <row r="734" spans="1:6" ht="26.25" customHeight="1" x14ac:dyDescent="0.25">
      <c r="A734" s="7">
        <v>44921</v>
      </c>
      <c r="B734" s="63">
        <f t="shared" si="8"/>
        <v>3314</v>
      </c>
      <c r="C734" s="29" t="s">
        <v>296</v>
      </c>
      <c r="D734" s="76">
        <v>8000</v>
      </c>
      <c r="E734" s="76"/>
      <c r="F734" s="12">
        <f t="shared" si="7"/>
        <v>28986819.779999997</v>
      </c>
    </row>
    <row r="735" spans="1:6" ht="21" customHeight="1" x14ac:dyDescent="0.25">
      <c r="A735" s="7">
        <v>44921</v>
      </c>
      <c r="B735" s="63">
        <f t="shared" si="8"/>
        <v>3315</v>
      </c>
      <c r="C735" s="29" t="s">
        <v>297</v>
      </c>
      <c r="D735" s="76">
        <v>8000</v>
      </c>
      <c r="E735" s="76"/>
      <c r="F735" s="12">
        <f t="shared" si="7"/>
        <v>28978819.779999997</v>
      </c>
    </row>
    <row r="736" spans="1:6" ht="22.5" customHeight="1" x14ac:dyDescent="0.25">
      <c r="A736" s="7">
        <v>44921</v>
      </c>
      <c r="B736" s="63">
        <f t="shared" si="8"/>
        <v>3316</v>
      </c>
      <c r="C736" s="29" t="s">
        <v>298</v>
      </c>
      <c r="D736" s="76">
        <v>8000</v>
      </c>
      <c r="E736" s="76"/>
      <c r="F736" s="12">
        <f t="shared" si="7"/>
        <v>28970819.779999997</v>
      </c>
    </row>
    <row r="737" spans="1:6" ht="21.75" customHeight="1" x14ac:dyDescent="0.25">
      <c r="A737" s="7">
        <v>44921</v>
      </c>
      <c r="B737" s="63">
        <f t="shared" si="8"/>
        <v>3317</v>
      </c>
      <c r="C737" s="29" t="s">
        <v>299</v>
      </c>
      <c r="D737" s="76">
        <v>8000</v>
      </c>
      <c r="E737" s="76"/>
      <c r="F737" s="12">
        <f t="shared" si="7"/>
        <v>28962819.779999997</v>
      </c>
    </row>
    <row r="738" spans="1:6" ht="32.25" customHeight="1" x14ac:dyDescent="0.25">
      <c r="A738" s="7">
        <v>44921</v>
      </c>
      <c r="B738" s="63">
        <f t="shared" si="8"/>
        <v>3318</v>
      </c>
      <c r="C738" s="29" t="s">
        <v>300</v>
      </c>
      <c r="D738" s="76">
        <v>8000</v>
      </c>
      <c r="E738" s="76"/>
      <c r="F738" s="12">
        <f t="shared" si="7"/>
        <v>28954819.779999997</v>
      </c>
    </row>
    <row r="739" spans="1:6" ht="30" customHeight="1" x14ac:dyDescent="0.25">
      <c r="A739" s="7">
        <v>44921</v>
      </c>
      <c r="B739" s="63">
        <f t="shared" si="8"/>
        <v>3319</v>
      </c>
      <c r="C739" s="29" t="s">
        <v>301</v>
      </c>
      <c r="D739" s="11">
        <v>8000</v>
      </c>
      <c r="E739" s="11"/>
      <c r="F739" s="12">
        <f t="shared" si="7"/>
        <v>28946819.779999997</v>
      </c>
    </row>
    <row r="740" spans="1:6" ht="18" customHeight="1" x14ac:dyDescent="0.25">
      <c r="A740" s="7">
        <v>44921</v>
      </c>
      <c r="B740" s="63">
        <f t="shared" si="8"/>
        <v>3320</v>
      </c>
      <c r="C740" s="29" t="s">
        <v>302</v>
      </c>
      <c r="D740" s="11">
        <v>8000</v>
      </c>
      <c r="E740" s="11"/>
      <c r="F740" s="12">
        <f t="shared" si="7"/>
        <v>28938819.779999997</v>
      </c>
    </row>
    <row r="741" spans="1:6" ht="18.75" customHeight="1" x14ac:dyDescent="0.25">
      <c r="A741" s="7">
        <v>44921</v>
      </c>
      <c r="B741" s="63">
        <f t="shared" si="8"/>
        <v>3321</v>
      </c>
      <c r="C741" s="29" t="s">
        <v>303</v>
      </c>
      <c r="D741" s="11">
        <v>8000</v>
      </c>
      <c r="E741" s="11"/>
      <c r="F741" s="12">
        <f t="shared" si="7"/>
        <v>28930819.779999997</v>
      </c>
    </row>
    <row r="742" spans="1:6" ht="20.25" customHeight="1" x14ac:dyDescent="0.25">
      <c r="A742" s="7">
        <v>44921</v>
      </c>
      <c r="B742" s="63">
        <f t="shared" si="8"/>
        <v>3322</v>
      </c>
      <c r="C742" s="29" t="s">
        <v>304</v>
      </c>
      <c r="D742" s="11">
        <v>8000</v>
      </c>
      <c r="E742" s="11"/>
      <c r="F742" s="12">
        <f t="shared" si="7"/>
        <v>28922819.779999997</v>
      </c>
    </row>
    <row r="743" spans="1:6" ht="21.75" customHeight="1" x14ac:dyDescent="0.25">
      <c r="A743" s="7">
        <v>44921</v>
      </c>
      <c r="B743" s="63">
        <f t="shared" si="8"/>
        <v>3323</v>
      </c>
      <c r="C743" s="29" t="s">
        <v>305</v>
      </c>
      <c r="D743" s="11">
        <v>8000</v>
      </c>
      <c r="E743" s="11"/>
      <c r="F743" s="12">
        <f t="shared" si="7"/>
        <v>28914819.779999997</v>
      </c>
    </row>
    <row r="744" spans="1:6" ht="23.25" customHeight="1" x14ac:dyDescent="0.25">
      <c r="A744" s="7">
        <v>44921</v>
      </c>
      <c r="B744" s="63">
        <f t="shared" si="8"/>
        <v>3324</v>
      </c>
      <c r="C744" s="29" t="s">
        <v>306</v>
      </c>
      <c r="D744" s="11">
        <v>8000</v>
      </c>
      <c r="E744" s="11"/>
      <c r="F744" s="12">
        <f t="shared" si="7"/>
        <v>28906819.779999997</v>
      </c>
    </row>
    <row r="745" spans="1:6" ht="22.5" customHeight="1" x14ac:dyDescent="0.25">
      <c r="A745" s="7">
        <v>44921</v>
      </c>
      <c r="B745" s="63">
        <f t="shared" si="8"/>
        <v>3325</v>
      </c>
      <c r="C745" s="29" t="s">
        <v>307</v>
      </c>
      <c r="D745" s="11">
        <v>8000</v>
      </c>
      <c r="E745" s="11"/>
      <c r="F745" s="12">
        <f t="shared" si="7"/>
        <v>28898819.779999997</v>
      </c>
    </row>
    <row r="746" spans="1:6" ht="20.25" customHeight="1" x14ac:dyDescent="0.25">
      <c r="A746" s="7">
        <v>44922</v>
      </c>
      <c r="B746" s="63">
        <f t="shared" si="8"/>
        <v>3326</v>
      </c>
      <c r="C746" s="29" t="s">
        <v>308</v>
      </c>
      <c r="D746" s="11">
        <v>8724.7999999999993</v>
      </c>
      <c r="E746" s="11"/>
      <c r="F746" s="12">
        <f t="shared" si="7"/>
        <v>28890094.979999997</v>
      </c>
    </row>
    <row r="747" spans="1:6" ht="24" customHeight="1" x14ac:dyDescent="0.25">
      <c r="A747" s="7">
        <v>44922</v>
      </c>
      <c r="B747" s="63">
        <f t="shared" si="8"/>
        <v>3327</v>
      </c>
      <c r="C747" s="29" t="s">
        <v>309</v>
      </c>
      <c r="D747" s="11">
        <v>483346.25</v>
      </c>
      <c r="E747" s="11"/>
      <c r="F747" s="12">
        <f t="shared" si="7"/>
        <v>28406748.729999997</v>
      </c>
    </row>
    <row r="748" spans="1:6" ht="105" x14ac:dyDescent="0.25">
      <c r="A748" s="7">
        <v>44896</v>
      </c>
      <c r="B748" s="138" t="s">
        <v>333</v>
      </c>
      <c r="C748" s="29" t="s">
        <v>310</v>
      </c>
      <c r="D748" s="11">
        <v>216800</v>
      </c>
      <c r="E748" s="11"/>
      <c r="F748" s="12">
        <f t="shared" si="7"/>
        <v>28189948.729999997</v>
      </c>
    </row>
    <row r="749" spans="1:6" ht="120" x14ac:dyDescent="0.25">
      <c r="A749" s="7">
        <v>44896</v>
      </c>
      <c r="B749" s="138" t="s">
        <v>334</v>
      </c>
      <c r="C749" s="29" t="s">
        <v>311</v>
      </c>
      <c r="D749" s="11">
        <v>571100</v>
      </c>
      <c r="E749" s="11"/>
      <c r="F749" s="12">
        <f t="shared" si="7"/>
        <v>27618848.729999997</v>
      </c>
    </row>
    <row r="750" spans="1:6" ht="135" x14ac:dyDescent="0.25">
      <c r="A750" s="7">
        <v>44902</v>
      </c>
      <c r="B750" s="138" t="s">
        <v>335</v>
      </c>
      <c r="C750" s="29" t="s">
        <v>312</v>
      </c>
      <c r="D750" s="11">
        <v>1097100</v>
      </c>
      <c r="E750" s="11"/>
      <c r="F750" s="12">
        <f t="shared" si="7"/>
        <v>26521748.729999997</v>
      </c>
    </row>
    <row r="751" spans="1:6" ht="27.75" customHeight="1" x14ac:dyDescent="0.25">
      <c r="A751" s="7">
        <v>44902</v>
      </c>
      <c r="B751" s="138" t="s">
        <v>336</v>
      </c>
      <c r="C751" s="29" t="s">
        <v>313</v>
      </c>
      <c r="D751" s="11">
        <v>75150</v>
      </c>
      <c r="E751" s="11"/>
      <c r="F751" s="12">
        <f t="shared" si="7"/>
        <v>26446598.729999997</v>
      </c>
    </row>
    <row r="752" spans="1:6" ht="58.5" customHeight="1" x14ac:dyDescent="0.25">
      <c r="A752" s="7">
        <v>44908</v>
      </c>
      <c r="B752" s="138" t="s">
        <v>337</v>
      </c>
      <c r="C752" s="29" t="s">
        <v>314</v>
      </c>
      <c r="D752" s="11">
        <v>451200</v>
      </c>
      <c r="E752" s="11"/>
      <c r="F752" s="12">
        <f t="shared" si="7"/>
        <v>25995398.729999997</v>
      </c>
    </row>
    <row r="753" spans="1:6" ht="75" x14ac:dyDescent="0.25">
      <c r="A753" s="7">
        <v>44908</v>
      </c>
      <c r="B753" s="138" t="s">
        <v>338</v>
      </c>
      <c r="C753" s="29" t="s">
        <v>315</v>
      </c>
      <c r="D753" s="11">
        <v>5300</v>
      </c>
      <c r="E753" s="11"/>
      <c r="F753" s="12">
        <f t="shared" si="7"/>
        <v>25990098.729999997</v>
      </c>
    </row>
    <row r="754" spans="1:6" ht="90" x14ac:dyDescent="0.25">
      <c r="A754" s="7">
        <v>44910</v>
      </c>
      <c r="B754" s="138" t="s">
        <v>339</v>
      </c>
      <c r="C754" s="29" t="s">
        <v>316</v>
      </c>
      <c r="D754" s="11">
        <v>27500</v>
      </c>
      <c r="E754" s="11"/>
      <c r="F754" s="12">
        <f t="shared" si="7"/>
        <v>25962598.729999997</v>
      </c>
    </row>
    <row r="755" spans="1:6" ht="125.25" customHeight="1" x14ac:dyDescent="0.25">
      <c r="A755" s="7">
        <v>44911</v>
      </c>
      <c r="B755" s="138" t="s">
        <v>340</v>
      </c>
      <c r="C755" s="29" t="s">
        <v>317</v>
      </c>
      <c r="D755" s="11">
        <v>166500</v>
      </c>
      <c r="E755" s="11"/>
      <c r="F755" s="12">
        <f t="shared" si="7"/>
        <v>25796098.729999997</v>
      </c>
    </row>
    <row r="756" spans="1:6" ht="89.25" customHeight="1" x14ac:dyDescent="0.25">
      <c r="A756" s="7">
        <v>44911</v>
      </c>
      <c r="B756" s="138" t="s">
        <v>341</v>
      </c>
      <c r="C756" s="29" t="s">
        <v>318</v>
      </c>
      <c r="D756" s="10">
        <v>277004.34000000003</v>
      </c>
      <c r="E756" s="10"/>
      <c r="F756" s="12">
        <f t="shared" si="7"/>
        <v>25519094.389999997</v>
      </c>
    </row>
    <row r="757" spans="1:6" ht="78" customHeight="1" x14ac:dyDescent="0.25">
      <c r="A757" s="7">
        <v>44911</v>
      </c>
      <c r="B757" s="138" t="s">
        <v>342</v>
      </c>
      <c r="C757" s="29" t="s">
        <v>319</v>
      </c>
      <c r="D757" s="10">
        <v>1418110</v>
      </c>
      <c r="E757" s="10"/>
      <c r="F757" s="12">
        <f t="shared" si="7"/>
        <v>24100984.389999997</v>
      </c>
    </row>
    <row r="758" spans="1:6" ht="60" customHeight="1" x14ac:dyDescent="0.25">
      <c r="A758" s="7">
        <v>44911</v>
      </c>
      <c r="B758" s="138" t="s">
        <v>343</v>
      </c>
      <c r="C758" s="29" t="s">
        <v>320</v>
      </c>
      <c r="D758" s="10">
        <v>2850</v>
      </c>
      <c r="E758" s="10"/>
      <c r="F758" s="12">
        <f t="shared" si="7"/>
        <v>24098134.389999997</v>
      </c>
    </row>
    <row r="759" spans="1:6" ht="40.5" customHeight="1" x14ac:dyDescent="0.25">
      <c r="A759" s="7">
        <v>44915</v>
      </c>
      <c r="B759" s="138" t="s">
        <v>344</v>
      </c>
      <c r="C759" s="29" t="s">
        <v>321</v>
      </c>
      <c r="D759" s="10">
        <v>278650</v>
      </c>
      <c r="E759" s="10"/>
      <c r="F759" s="12">
        <f t="shared" si="7"/>
        <v>23819484.389999997</v>
      </c>
    </row>
    <row r="760" spans="1:6" ht="92.25" customHeight="1" x14ac:dyDescent="0.25">
      <c r="A760" s="7">
        <v>44915</v>
      </c>
      <c r="B760" s="138" t="s">
        <v>345</v>
      </c>
      <c r="C760" s="29" t="s">
        <v>322</v>
      </c>
      <c r="D760" s="10">
        <v>589050</v>
      </c>
      <c r="E760" s="10"/>
      <c r="F760" s="12">
        <f t="shared" si="7"/>
        <v>23230434.389999997</v>
      </c>
    </row>
    <row r="761" spans="1:6" ht="78.75" customHeight="1" x14ac:dyDescent="0.25">
      <c r="A761" s="7" t="s">
        <v>278</v>
      </c>
      <c r="B761" s="138" t="s">
        <v>346</v>
      </c>
      <c r="C761" s="29" t="s">
        <v>323</v>
      </c>
      <c r="D761" s="10">
        <v>326820</v>
      </c>
      <c r="E761" s="10"/>
      <c r="F761" s="12">
        <f t="shared" si="7"/>
        <v>22903614.389999997</v>
      </c>
    </row>
    <row r="762" spans="1:6" ht="102.75" customHeight="1" x14ac:dyDescent="0.25">
      <c r="A762" s="7">
        <v>44923</v>
      </c>
      <c r="B762" s="138" t="s">
        <v>347</v>
      </c>
      <c r="C762" s="29" t="s">
        <v>324</v>
      </c>
      <c r="D762" s="10">
        <v>58000</v>
      </c>
      <c r="E762" s="10"/>
      <c r="F762" s="12">
        <f t="shared" si="7"/>
        <v>22845614.389999997</v>
      </c>
    </row>
    <row r="763" spans="1:6" ht="63.75" customHeight="1" x14ac:dyDescent="0.25">
      <c r="A763" s="7">
        <v>44923</v>
      </c>
      <c r="B763" s="138" t="s">
        <v>348</v>
      </c>
      <c r="C763" s="29" t="s">
        <v>325</v>
      </c>
      <c r="D763" s="10">
        <v>27050</v>
      </c>
      <c r="E763" s="10"/>
      <c r="F763" s="12">
        <f t="shared" si="7"/>
        <v>22818564.389999997</v>
      </c>
    </row>
    <row r="764" spans="1:6" ht="90.75" customHeight="1" x14ac:dyDescent="0.25">
      <c r="A764" s="7">
        <v>44923</v>
      </c>
      <c r="B764" s="138" t="s">
        <v>349</v>
      </c>
      <c r="C764" s="29" t="s">
        <v>326</v>
      </c>
      <c r="D764" s="10">
        <v>253007.5</v>
      </c>
      <c r="E764" s="10"/>
      <c r="F764" s="12">
        <f t="shared" si="7"/>
        <v>22565556.889999997</v>
      </c>
    </row>
    <row r="765" spans="1:6" ht="75" x14ac:dyDescent="0.25">
      <c r="A765" s="7">
        <v>44923</v>
      </c>
      <c r="B765" s="138" t="s">
        <v>350</v>
      </c>
      <c r="C765" s="29" t="s">
        <v>327</v>
      </c>
      <c r="D765" s="11">
        <v>242767.5</v>
      </c>
      <c r="E765" s="11"/>
      <c r="F765" s="12">
        <f t="shared" si="7"/>
        <v>22322789.389999997</v>
      </c>
    </row>
    <row r="766" spans="1:6" ht="143.25" customHeight="1" x14ac:dyDescent="0.25">
      <c r="A766" s="7">
        <v>44923</v>
      </c>
      <c r="B766" s="138" t="s">
        <v>351</v>
      </c>
      <c r="C766" s="29" t="s">
        <v>328</v>
      </c>
      <c r="D766" s="11">
        <v>24100</v>
      </c>
      <c r="E766" s="11"/>
      <c r="F766" s="12">
        <f t="shared" si="7"/>
        <v>22298689.389999997</v>
      </c>
    </row>
    <row r="767" spans="1:6" ht="75" x14ac:dyDescent="0.25">
      <c r="A767" s="7">
        <v>44923</v>
      </c>
      <c r="B767" s="138" t="s">
        <v>352</v>
      </c>
      <c r="C767" s="29" t="s">
        <v>329</v>
      </c>
      <c r="D767" s="139">
        <v>53900</v>
      </c>
      <c r="E767" s="10"/>
      <c r="F767" s="12">
        <f t="shared" si="7"/>
        <v>22244789.389999997</v>
      </c>
    </row>
    <row r="768" spans="1:6" ht="90" x14ac:dyDescent="0.25">
      <c r="A768" s="7">
        <v>44923</v>
      </c>
      <c r="B768" s="138" t="s">
        <v>353</v>
      </c>
      <c r="C768" s="29" t="s">
        <v>330</v>
      </c>
      <c r="D768" s="139">
        <v>5500</v>
      </c>
      <c r="E768" s="10"/>
      <c r="F768" s="12">
        <f t="shared" ref="F768:F773" si="9">F767-D768</f>
        <v>22239289.389999997</v>
      </c>
    </row>
    <row r="769" spans="1:6" ht="178.5" customHeight="1" x14ac:dyDescent="0.25">
      <c r="A769" s="7">
        <v>44923</v>
      </c>
      <c r="B769" s="138" t="s">
        <v>354</v>
      </c>
      <c r="C769" s="29" t="s">
        <v>331</v>
      </c>
      <c r="D769" s="139">
        <v>40990</v>
      </c>
      <c r="E769" s="10"/>
      <c r="F769" s="12">
        <f t="shared" si="9"/>
        <v>22198299.389999997</v>
      </c>
    </row>
    <row r="770" spans="1:6" ht="147" customHeight="1" x14ac:dyDescent="0.25">
      <c r="A770" s="7">
        <v>44923</v>
      </c>
      <c r="B770" s="138" t="s">
        <v>355</v>
      </c>
      <c r="C770" s="29" t="s">
        <v>332</v>
      </c>
      <c r="D770" s="139">
        <v>144600</v>
      </c>
      <c r="E770" s="10"/>
      <c r="F770" s="12">
        <f t="shared" si="9"/>
        <v>22053699.389999997</v>
      </c>
    </row>
    <row r="771" spans="1:6" ht="24" customHeight="1" x14ac:dyDescent="0.25">
      <c r="A771" s="7">
        <v>44926</v>
      </c>
      <c r="B771" s="8"/>
      <c r="C771" s="9" t="s">
        <v>12</v>
      </c>
      <c r="D771" s="10">
        <v>175</v>
      </c>
      <c r="E771" s="11"/>
      <c r="F771" s="12">
        <f t="shared" si="9"/>
        <v>22053524.389999997</v>
      </c>
    </row>
    <row r="772" spans="1:6" ht="24" customHeight="1" x14ac:dyDescent="0.25">
      <c r="A772" s="7">
        <v>44926</v>
      </c>
      <c r="B772" s="8"/>
      <c r="C772" s="9" t="s">
        <v>248</v>
      </c>
      <c r="D772" s="10">
        <v>19500</v>
      </c>
      <c r="E772" s="11"/>
      <c r="F772" s="12">
        <f t="shared" si="9"/>
        <v>22034024.389999997</v>
      </c>
    </row>
    <row r="773" spans="1:6" ht="25.5" customHeight="1" x14ac:dyDescent="0.25">
      <c r="A773" s="7">
        <v>44926</v>
      </c>
      <c r="B773" s="8"/>
      <c r="C773" s="9" t="s">
        <v>21</v>
      </c>
      <c r="D773" s="10">
        <v>20319.979999999996</v>
      </c>
      <c r="E773" s="11"/>
      <c r="F773" s="12">
        <f t="shared" si="9"/>
        <v>22013704.409999996</v>
      </c>
    </row>
    <row r="774" spans="1:6" ht="21.75" customHeight="1" thickBot="1" x14ac:dyDescent="0.3">
      <c r="A774" s="6"/>
      <c r="B774" s="13"/>
      <c r="C774" s="14" t="s">
        <v>75</v>
      </c>
      <c r="D774" s="15"/>
      <c r="E774" s="16"/>
      <c r="F774" s="17">
        <f>+F773</f>
        <v>22013704.409999996</v>
      </c>
    </row>
    <row r="775" spans="1:6" ht="15" customHeight="1" x14ac:dyDescent="0.25">
      <c r="A775" s="140"/>
      <c r="C775" s="44"/>
      <c r="D775" s="101"/>
      <c r="E775" s="84"/>
      <c r="F775" s="51"/>
    </row>
    <row r="776" spans="1:6" ht="15" customHeight="1" x14ac:dyDescent="0.25">
      <c r="D776" s="51"/>
      <c r="E776" s="51"/>
      <c r="F776" s="51"/>
    </row>
    <row r="777" spans="1:6" ht="15" customHeight="1" x14ac:dyDescent="0.25">
      <c r="A777" s="43" t="s">
        <v>13</v>
      </c>
      <c r="B777" s="43"/>
      <c r="D777" s="46" t="s">
        <v>14</v>
      </c>
      <c r="E777" s="46"/>
      <c r="F777" s="46"/>
    </row>
    <row r="778" spans="1:6" ht="15" customHeight="1" x14ac:dyDescent="0.25">
      <c r="A778" s="20" t="s">
        <v>47</v>
      </c>
      <c r="B778" s="20"/>
      <c r="D778" s="90" t="s">
        <v>16</v>
      </c>
      <c r="E778" s="90"/>
      <c r="F778" s="90"/>
    </row>
    <row r="779" spans="1:6" ht="15" customHeight="1" x14ac:dyDescent="0.25">
      <c r="A779" s="48" t="s">
        <v>15</v>
      </c>
      <c r="B779" s="48"/>
      <c r="D779" s="49" t="s">
        <v>17</v>
      </c>
      <c r="E779" s="49"/>
      <c r="F779" s="49"/>
    </row>
    <row r="780" spans="1:6" ht="15" customHeight="1" x14ac:dyDescent="0.25">
      <c r="A780" s="18"/>
      <c r="B780" s="18"/>
    </row>
    <row r="781" spans="1:6" ht="15" customHeight="1" x14ac:dyDescent="0.25">
      <c r="A781" s="106"/>
      <c r="B781" s="87"/>
    </row>
    <row r="782" spans="1:6" ht="15" customHeight="1" x14ac:dyDescent="0.25">
      <c r="A782" s="106"/>
      <c r="B782" s="87"/>
    </row>
    <row r="783" spans="1:6" ht="15" customHeight="1" x14ac:dyDescent="0.25">
      <c r="A783" s="106"/>
      <c r="B783" s="87"/>
    </row>
    <row r="784" spans="1:6" ht="15" customHeight="1" x14ac:dyDescent="0.25">
      <c r="A784" s="106"/>
      <c r="B784" s="87"/>
      <c r="C784" s="128" t="s">
        <v>14</v>
      </c>
      <c r="D784" s="141"/>
      <c r="E784" s="83"/>
    </row>
    <row r="785" spans="1:5" ht="15" customHeight="1" x14ac:dyDescent="0.25">
      <c r="A785" s="106"/>
      <c r="B785" s="87"/>
      <c r="C785" s="108" t="s">
        <v>48</v>
      </c>
      <c r="D785" s="55"/>
      <c r="E785" s="55"/>
    </row>
    <row r="786" spans="1:5" ht="15" customHeight="1" x14ac:dyDescent="0.25">
      <c r="A786" s="106"/>
      <c r="B786" s="87"/>
      <c r="C786" s="129" t="s">
        <v>49</v>
      </c>
      <c r="D786" s="141"/>
      <c r="E786" s="52"/>
    </row>
    <row r="787" spans="1:5" ht="15" customHeight="1" x14ac:dyDescent="0.25">
      <c r="A787" s="106"/>
      <c r="B787" s="87"/>
      <c r="C787" s="50"/>
      <c r="D787" s="141"/>
      <c r="E787" s="52"/>
    </row>
    <row r="788" spans="1:5" ht="15" customHeight="1" x14ac:dyDescent="0.25">
      <c r="A788" s="106"/>
      <c r="B788" s="87"/>
      <c r="C788" s="50"/>
      <c r="D788" s="141"/>
      <c r="E788" s="52"/>
    </row>
    <row r="789" spans="1:5" ht="15" customHeight="1" x14ac:dyDescent="0.25">
      <c r="A789" s="106"/>
      <c r="B789" s="87"/>
      <c r="C789" s="50"/>
      <c r="D789" s="141"/>
      <c r="E789" s="52"/>
    </row>
    <row r="790" spans="1:5" ht="15" customHeight="1" x14ac:dyDescent="0.25">
      <c r="A790" s="106"/>
      <c r="B790" s="87"/>
      <c r="C790" s="50"/>
      <c r="D790" s="141"/>
      <c r="E790" s="52"/>
    </row>
    <row r="791" spans="1:5" ht="15" customHeight="1" x14ac:dyDescent="0.25">
      <c r="A791" s="106"/>
      <c r="B791" s="87"/>
      <c r="C791" s="50"/>
      <c r="D791" s="141"/>
      <c r="E791" s="52"/>
    </row>
    <row r="792" spans="1:5" ht="15" customHeight="1" x14ac:dyDescent="0.25">
      <c r="A792" s="106"/>
      <c r="B792" s="87"/>
      <c r="C792" s="50"/>
      <c r="D792" s="141"/>
      <c r="E792" s="52"/>
    </row>
    <row r="793" spans="1:5" ht="15" customHeight="1" x14ac:dyDescent="0.25">
      <c r="A793" s="106"/>
      <c r="B793" s="87"/>
      <c r="C793" s="50"/>
      <c r="D793" s="141"/>
      <c r="E793" s="52"/>
    </row>
    <row r="794" spans="1:5" ht="15" customHeight="1" x14ac:dyDescent="0.25">
      <c r="A794" s="106"/>
      <c r="B794" s="87"/>
      <c r="C794" s="50"/>
      <c r="D794" s="141"/>
      <c r="E794" s="52"/>
    </row>
    <row r="795" spans="1:5" ht="15" customHeight="1" x14ac:dyDescent="0.25">
      <c r="A795" s="106"/>
      <c r="B795" s="87"/>
      <c r="C795" s="50"/>
      <c r="D795" s="141"/>
      <c r="E795" s="52"/>
    </row>
    <row r="796" spans="1:5" ht="15" customHeight="1" x14ac:dyDescent="0.25">
      <c r="A796" s="106"/>
      <c r="B796" s="87"/>
      <c r="C796" s="50"/>
      <c r="D796" s="141"/>
      <c r="E796" s="52"/>
    </row>
    <row r="797" spans="1:5" ht="15" customHeight="1" x14ac:dyDescent="0.25">
      <c r="A797" s="106"/>
      <c r="B797" s="87"/>
    </row>
    <row r="798" spans="1:5" ht="15" customHeight="1" x14ac:dyDescent="0.25">
      <c r="A798" s="106"/>
      <c r="B798" s="87"/>
    </row>
    <row r="799" spans="1:5" ht="15" customHeight="1" x14ac:dyDescent="0.25">
      <c r="A799" s="106"/>
      <c r="B799" s="87"/>
    </row>
    <row r="800" spans="1:5" ht="15" customHeight="1" x14ac:dyDescent="0.25">
      <c r="A800" s="106"/>
      <c r="B800" s="87"/>
    </row>
    <row r="801" spans="1:6" ht="15" customHeight="1" x14ac:dyDescent="0.25">
      <c r="A801" s="106"/>
      <c r="B801" s="87"/>
    </row>
    <row r="802" spans="1:6" ht="15" customHeight="1" x14ac:dyDescent="0.25">
      <c r="A802" s="106"/>
      <c r="B802" s="87"/>
    </row>
    <row r="803" spans="1:6" ht="15" customHeight="1" x14ac:dyDescent="0.25"/>
    <row r="804" spans="1:6" ht="15" customHeight="1" x14ac:dyDescent="0.25"/>
    <row r="805" spans="1:6" ht="15" customHeight="1" x14ac:dyDescent="0.25"/>
    <row r="806" spans="1:6" ht="15" customHeight="1" x14ac:dyDescent="0.25"/>
    <row r="807" spans="1:6" ht="15" customHeight="1" x14ac:dyDescent="0.25"/>
    <row r="808" spans="1:6" ht="15" customHeight="1" x14ac:dyDescent="0.25"/>
    <row r="809" spans="1:6" ht="15" customHeight="1" x14ac:dyDescent="0.25"/>
    <row r="810" spans="1:6" ht="15" customHeight="1" x14ac:dyDescent="0.25"/>
    <row r="811" spans="1:6" ht="15" customHeight="1" x14ac:dyDescent="0.25"/>
    <row r="812" spans="1:6" ht="15" customHeight="1" x14ac:dyDescent="0.25"/>
    <row r="813" spans="1:6" ht="15" customHeight="1" x14ac:dyDescent="0.25">
      <c r="A813" s="21" t="s">
        <v>24</v>
      </c>
      <c r="B813" s="21"/>
      <c r="C813" s="21"/>
      <c r="D813" s="21"/>
      <c r="E813" s="21"/>
      <c r="F813" s="21"/>
    </row>
    <row r="814" spans="1:6" ht="15" customHeight="1" x14ac:dyDescent="0.25">
      <c r="A814" s="21" t="s">
        <v>33</v>
      </c>
      <c r="B814" s="21"/>
      <c r="C814" s="21"/>
      <c r="D814" s="21"/>
      <c r="E814" s="21"/>
      <c r="F814" s="21"/>
    </row>
    <row r="815" spans="1:6" ht="15" customHeight="1" x14ac:dyDescent="0.25">
      <c r="A815" s="21" t="s">
        <v>45</v>
      </c>
      <c r="B815" s="21"/>
      <c r="C815" s="21"/>
      <c r="D815" s="21"/>
      <c r="E815" s="21"/>
      <c r="F815" s="21"/>
    </row>
    <row r="816" spans="1:6" ht="15" customHeight="1" x14ac:dyDescent="0.25">
      <c r="A816" s="21" t="s">
        <v>249</v>
      </c>
      <c r="B816" s="21"/>
      <c r="C816" s="21"/>
      <c r="D816" s="21"/>
      <c r="E816" s="21"/>
      <c r="F816" s="21"/>
    </row>
    <row r="817" spans="1:6" ht="15" customHeight="1" thickBot="1" x14ac:dyDescent="0.3">
      <c r="A817" s="22" t="s">
        <v>3</v>
      </c>
      <c r="B817" s="22"/>
      <c r="C817" s="22"/>
      <c r="D817" s="22"/>
      <c r="E817" s="22"/>
      <c r="F817" s="22"/>
    </row>
    <row r="818" spans="1:6" ht="24" customHeight="1" x14ac:dyDescent="0.25">
      <c r="A818" s="155" t="s">
        <v>4</v>
      </c>
      <c r="B818" s="156" t="s">
        <v>5</v>
      </c>
      <c r="C818" s="157" t="s">
        <v>6</v>
      </c>
      <c r="D818" s="158" t="s">
        <v>7</v>
      </c>
      <c r="E818" s="159" t="s">
        <v>8</v>
      </c>
      <c r="F818" s="160" t="s">
        <v>9</v>
      </c>
    </row>
    <row r="819" spans="1:6" ht="15" customHeight="1" x14ac:dyDescent="0.25">
      <c r="A819" s="93">
        <v>44895</v>
      </c>
      <c r="B819" s="94"/>
      <c r="C819" s="95" t="s">
        <v>10</v>
      </c>
      <c r="D819" s="10"/>
      <c r="E819" s="11"/>
      <c r="F819" s="62">
        <v>-118351.73000000021</v>
      </c>
    </row>
    <row r="820" spans="1:6" ht="15" customHeight="1" x14ac:dyDescent="0.25">
      <c r="A820" s="96">
        <v>44926</v>
      </c>
      <c r="B820" s="94"/>
      <c r="C820" s="142" t="s">
        <v>46</v>
      </c>
      <c r="D820" s="143">
        <v>175</v>
      </c>
      <c r="E820" s="11"/>
      <c r="F820" s="111">
        <f>F819-D820</f>
        <v>-118526.73000000021</v>
      </c>
    </row>
    <row r="821" spans="1:6" ht="15" customHeight="1" thickBot="1" x14ac:dyDescent="0.3">
      <c r="A821" s="97"/>
      <c r="B821" s="98"/>
      <c r="C821" s="112" t="s">
        <v>75</v>
      </c>
      <c r="D821" s="15"/>
      <c r="E821" s="16"/>
      <c r="F821" s="144">
        <f>+F820</f>
        <v>-118526.73000000021</v>
      </c>
    </row>
    <row r="822" spans="1:6" ht="15" customHeight="1" x14ac:dyDescent="0.25">
      <c r="A822" s="99"/>
      <c r="C822" s="44"/>
      <c r="D822" s="101"/>
      <c r="E822" s="84"/>
      <c r="F822" s="114"/>
    </row>
    <row r="823" spans="1:6" ht="15" customHeight="1" x14ac:dyDescent="0.25"/>
    <row r="824" spans="1:6" ht="15" customHeight="1" x14ac:dyDescent="0.25"/>
    <row r="825" spans="1:6" ht="15" customHeight="1" x14ac:dyDescent="0.25">
      <c r="A825" s="145"/>
      <c r="B825" s="145"/>
      <c r="D825" s="51"/>
      <c r="E825" s="51"/>
      <c r="F825" s="51"/>
    </row>
    <row r="826" spans="1:6" ht="15" customHeight="1" x14ac:dyDescent="0.25">
      <c r="A826" s="146" t="s">
        <v>13</v>
      </c>
      <c r="B826" s="146"/>
      <c r="D826" s="46" t="s">
        <v>14</v>
      </c>
      <c r="E826" s="46"/>
      <c r="F826" s="46"/>
    </row>
    <row r="827" spans="1:6" ht="15" customHeight="1" x14ac:dyDescent="0.25">
      <c r="A827" s="130" t="s">
        <v>22</v>
      </c>
      <c r="B827" s="130"/>
      <c r="D827" s="90" t="s">
        <v>16</v>
      </c>
      <c r="E827" s="90"/>
      <c r="F827" s="90"/>
    </row>
    <row r="828" spans="1:6" ht="15" customHeight="1" x14ac:dyDescent="0.25">
      <c r="A828" s="18" t="s">
        <v>15</v>
      </c>
      <c r="B828" s="18"/>
      <c r="D828" s="49" t="s">
        <v>17</v>
      </c>
      <c r="E828" s="49"/>
      <c r="F828" s="49"/>
    </row>
    <row r="829" spans="1:6" ht="15" customHeight="1" x14ac:dyDescent="0.25">
      <c r="A829" s="106"/>
      <c r="B829" s="87"/>
    </row>
    <row r="830" spans="1:6" ht="24" customHeight="1" x14ac:dyDescent="0.25">
      <c r="A830" s="106"/>
      <c r="B830" s="87"/>
    </row>
    <row r="831" spans="1:6" ht="24" customHeight="1" x14ac:dyDescent="0.25">
      <c r="A831" s="106"/>
      <c r="B831" s="87"/>
    </row>
    <row r="832" spans="1:6" ht="24" customHeight="1" x14ac:dyDescent="0.25">
      <c r="C832" s="147"/>
      <c r="D832" s="101"/>
      <c r="E832" s="84"/>
    </row>
    <row r="833" spans="3:4" ht="16.5" customHeight="1" x14ac:dyDescent="0.25">
      <c r="C833" s="148" t="s">
        <v>14</v>
      </c>
      <c r="D833" s="83"/>
    </row>
    <row r="834" spans="3:4" ht="22.5" customHeight="1" x14ac:dyDescent="0.25">
      <c r="C834" s="108" t="s">
        <v>48</v>
      </c>
      <c r="D834" s="55"/>
    </row>
    <row r="835" spans="3:4" ht="18" customHeight="1" x14ac:dyDescent="0.25">
      <c r="C835" s="129" t="s">
        <v>18</v>
      </c>
      <c r="D835" s="52"/>
    </row>
    <row r="836" spans="3:4" ht="24" customHeight="1" x14ac:dyDescent="0.25"/>
    <row r="837" spans="3:4" ht="24" customHeight="1" x14ac:dyDescent="0.25"/>
    <row r="838" spans="3:4" ht="24" customHeight="1" x14ac:dyDescent="0.25"/>
    <row r="839" spans="3:4" ht="24" customHeight="1" x14ac:dyDescent="0.25"/>
    <row r="840" spans="3:4" ht="24" customHeight="1" x14ac:dyDescent="0.25"/>
    <row r="841" spans="3:4" ht="24" customHeight="1" x14ac:dyDescent="0.25"/>
    <row r="842" spans="3:4" ht="24" customHeight="1" x14ac:dyDescent="0.25"/>
    <row r="843" spans="3:4" ht="22.5" customHeight="1" x14ac:dyDescent="0.25"/>
    <row r="844" spans="3:4" ht="15" customHeight="1" x14ac:dyDescent="0.25"/>
    <row r="845" spans="3:4" ht="22.5" customHeight="1" x14ac:dyDescent="0.25"/>
    <row r="846" spans="3:4" ht="18.75" customHeight="1" x14ac:dyDescent="0.25"/>
    <row r="847" spans="3:4" ht="15" customHeight="1" x14ac:dyDescent="0.25"/>
    <row r="848" spans="3:4"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9" customHeight="1" x14ac:dyDescent="0.25"/>
    <row r="864" ht="12" customHeight="1" x14ac:dyDescent="0.25"/>
    <row r="865" ht="9" customHeight="1" x14ac:dyDescent="0.25"/>
    <row r="866" ht="9" customHeight="1" x14ac:dyDescent="0.25"/>
    <row r="867" ht="9" customHeight="1" x14ac:dyDescent="0.25"/>
    <row r="868" ht="30" customHeight="1" x14ac:dyDescent="0.25"/>
    <row r="869" ht="25.15" customHeight="1" x14ac:dyDescent="0.25"/>
    <row r="870" ht="25.15" customHeight="1" x14ac:dyDescent="0.25"/>
    <row r="871" ht="25.15" customHeight="1" x14ac:dyDescent="0.25"/>
    <row r="872" ht="25.15" customHeight="1" x14ac:dyDescent="0.25"/>
    <row r="873" ht="25.15" customHeight="1" x14ac:dyDescent="0.25"/>
    <row r="874" ht="25.15" customHeight="1" x14ac:dyDescent="0.25"/>
    <row r="875" ht="25.15" customHeight="1" x14ac:dyDescent="0.25"/>
    <row r="876" ht="25.15" customHeight="1" x14ac:dyDescent="0.25"/>
    <row r="877" ht="19.899999999999999"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9" customHeight="1" x14ac:dyDescent="0.25"/>
    <row r="885" ht="9" customHeight="1" x14ac:dyDescent="0.25"/>
    <row r="886" ht="9" customHeight="1" x14ac:dyDescent="0.25"/>
    <row r="887" ht="9" customHeight="1" x14ac:dyDescent="0.25"/>
    <row r="888" ht="9" customHeight="1" x14ac:dyDescent="0.25"/>
    <row r="889" ht="9" customHeight="1" x14ac:dyDescent="0.25"/>
    <row r="890" ht="9" customHeight="1" x14ac:dyDescent="0.25"/>
    <row r="891" ht="17.25" customHeight="1" x14ac:dyDescent="0.25"/>
    <row r="892" ht="16.5" customHeight="1" x14ac:dyDescent="0.25"/>
    <row r="893" ht="15.75" customHeight="1" x14ac:dyDescent="0.25"/>
    <row r="894" ht="16.5" customHeight="1" x14ac:dyDescent="0.25"/>
    <row r="895" ht="15" customHeight="1" x14ac:dyDescent="0.25"/>
    <row r="896" ht="9" customHeight="1" x14ac:dyDescent="0.25"/>
    <row r="897" ht="15" customHeight="1" x14ac:dyDescent="0.25"/>
    <row r="898" ht="21" customHeight="1" x14ac:dyDescent="0.25"/>
    <row r="899" ht="25.5" customHeight="1" x14ac:dyDescent="0.25"/>
    <row r="900" ht="25.5" customHeight="1" x14ac:dyDescent="0.25"/>
    <row r="901" ht="22.5" customHeight="1" x14ac:dyDescent="0.25"/>
    <row r="902" ht="18" customHeight="1" x14ac:dyDescent="0.25"/>
    <row r="903" ht="15" customHeight="1" x14ac:dyDescent="0.25"/>
    <row r="904" ht="30" customHeight="1" x14ac:dyDescent="0.25"/>
    <row r="905" ht="33.75" customHeight="1" x14ac:dyDescent="0.25"/>
    <row r="906" ht="30"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30" customHeight="1" x14ac:dyDescent="0.25"/>
    <row r="926" ht="15.75" customHeight="1" x14ac:dyDescent="0.25"/>
    <row r="927" ht="15.75" customHeight="1" x14ac:dyDescent="0.25"/>
    <row r="928" ht="15.75" customHeight="1" x14ac:dyDescent="0.25"/>
    <row r="929" spans="1:6" ht="15.75" customHeight="1" x14ac:dyDescent="0.25"/>
    <row r="930" spans="1:6" ht="15.75" customHeight="1" x14ac:dyDescent="0.25"/>
    <row r="934" spans="1:6" ht="14.45" customHeight="1" x14ac:dyDescent="0.25"/>
    <row r="937" spans="1:6" ht="30.75" customHeight="1" x14ac:dyDescent="0.25"/>
    <row r="938" spans="1:6" ht="42" customHeight="1" x14ac:dyDescent="0.25"/>
    <row r="939" spans="1:6" ht="17.25" customHeight="1" x14ac:dyDescent="0.25"/>
    <row r="940" spans="1:6" ht="17.25" customHeight="1" x14ac:dyDescent="0.25"/>
    <row r="941" spans="1:6" ht="17.25" customHeight="1" x14ac:dyDescent="0.25"/>
    <row r="942" spans="1:6" ht="17.25" customHeight="1" x14ac:dyDescent="0.25"/>
    <row r="943" spans="1:6" ht="15" customHeight="1" x14ac:dyDescent="0.25"/>
    <row r="944" spans="1:6" s="5" customFormat="1" ht="15" customHeight="1" x14ac:dyDescent="0.25">
      <c r="A944" s="37"/>
      <c r="B944" s="38"/>
      <c r="C944" s="39"/>
      <c r="D944" s="40"/>
      <c r="E944" s="41"/>
      <c r="F944" s="42"/>
    </row>
    <row r="945" spans="1:6" ht="15" customHeight="1" x14ac:dyDescent="0.25"/>
    <row r="946" spans="1:6" ht="15" customHeight="1" x14ac:dyDescent="0.25"/>
    <row r="947" spans="1:6" ht="15" customHeight="1" x14ac:dyDescent="0.25"/>
    <row r="948" spans="1:6" ht="15" customHeight="1" x14ac:dyDescent="0.25"/>
    <row r="949" spans="1:6" ht="15" customHeight="1" x14ac:dyDescent="0.25"/>
    <row r="950" spans="1:6" ht="15" customHeight="1" x14ac:dyDescent="0.25"/>
    <row r="951" spans="1:6" ht="12" customHeight="1" x14ac:dyDescent="0.25"/>
    <row r="952" spans="1:6" ht="12" customHeight="1" x14ac:dyDescent="0.25"/>
    <row r="953" spans="1:6" ht="12" customHeight="1" x14ac:dyDescent="0.25"/>
    <row r="954" spans="1:6" ht="12" customHeight="1" x14ac:dyDescent="0.25"/>
    <row r="955" spans="1:6" ht="12" customHeight="1" x14ac:dyDescent="0.25"/>
    <row r="956" spans="1:6" ht="30" customHeight="1" x14ac:dyDescent="0.25"/>
    <row r="957" spans="1:6" s="2" customFormat="1" ht="15.75" customHeight="1" x14ac:dyDescent="0.25">
      <c r="A957" s="37"/>
      <c r="B957" s="38"/>
      <c r="C957" s="39"/>
      <c r="D957" s="40"/>
      <c r="E957" s="41"/>
      <c r="F957" s="42"/>
    </row>
    <row r="958" spans="1:6" s="2" customFormat="1" ht="25.15" customHeight="1" x14ac:dyDescent="0.25">
      <c r="A958" s="37"/>
      <c r="B958" s="38"/>
      <c r="C958" s="39"/>
      <c r="D958" s="40"/>
      <c r="E958" s="41"/>
      <c r="F958" s="42"/>
    </row>
    <row r="959" spans="1:6" s="2" customFormat="1" ht="25.15" customHeight="1" x14ac:dyDescent="0.25">
      <c r="A959" s="37"/>
      <c r="B959" s="38"/>
      <c r="C959" s="39"/>
      <c r="D959" s="40"/>
      <c r="E959" s="41"/>
      <c r="F959" s="42"/>
    </row>
    <row r="960" spans="1:6" s="2" customFormat="1" ht="25.15" customHeight="1" x14ac:dyDescent="0.25">
      <c r="A960" s="37"/>
      <c r="B960" s="38"/>
      <c r="C960" s="39"/>
      <c r="D960" s="40"/>
      <c r="E960" s="41"/>
      <c r="F960" s="42"/>
    </row>
    <row r="961" spans="1:6" s="2" customFormat="1" ht="25.15" customHeight="1" x14ac:dyDescent="0.25">
      <c r="A961" s="37"/>
      <c r="B961" s="38"/>
      <c r="C961" s="39"/>
      <c r="D961" s="40"/>
      <c r="E961" s="41"/>
      <c r="F961" s="42"/>
    </row>
    <row r="962" spans="1:6" s="2" customFormat="1" ht="30" customHeight="1" x14ac:dyDescent="0.25">
      <c r="A962" s="37"/>
      <c r="B962" s="38"/>
      <c r="C962" s="39"/>
      <c r="D962" s="40"/>
      <c r="E962" s="41"/>
      <c r="F962" s="42"/>
    </row>
    <row r="964" spans="1:6" s="2" customFormat="1" ht="21.75" customHeight="1" x14ac:dyDescent="0.25">
      <c r="A964" s="37"/>
      <c r="B964" s="38"/>
      <c r="C964" s="39"/>
      <c r="D964" s="40"/>
      <c r="E964" s="41"/>
      <c r="F964" s="42"/>
    </row>
    <row r="966" spans="1:6" s="2" customFormat="1" ht="15.75" customHeight="1" x14ac:dyDescent="0.25">
      <c r="A966" s="37"/>
      <c r="B966" s="38"/>
      <c r="C966" s="39"/>
      <c r="D966" s="40"/>
      <c r="E966" s="41"/>
      <c r="F966" s="42"/>
    </row>
    <row r="967" spans="1:6" s="2" customFormat="1" ht="10.5" customHeight="1" x14ac:dyDescent="0.25">
      <c r="A967" s="37"/>
      <c r="B967" s="38"/>
      <c r="C967" s="39"/>
      <c r="D967" s="40"/>
      <c r="E967" s="41"/>
      <c r="F967" s="42"/>
    </row>
    <row r="968" spans="1:6" s="2" customFormat="1" ht="15" customHeight="1" x14ac:dyDescent="0.25">
      <c r="A968" s="37"/>
      <c r="B968" s="38"/>
      <c r="C968" s="39"/>
      <c r="D968" s="40"/>
      <c r="E968" s="41"/>
      <c r="F968" s="42"/>
    </row>
    <row r="1012" spans="1:6" s="2" customFormat="1" ht="12" customHeight="1" x14ac:dyDescent="0.25">
      <c r="A1012" s="37"/>
      <c r="B1012" s="38"/>
      <c r="C1012" s="39"/>
      <c r="D1012" s="40"/>
      <c r="E1012" s="41"/>
      <c r="F1012" s="42"/>
    </row>
    <row r="1013" spans="1:6" s="2" customFormat="1" ht="12" customHeight="1" x14ac:dyDescent="0.25">
      <c r="A1013" s="37"/>
      <c r="B1013" s="38"/>
      <c r="C1013" s="39"/>
      <c r="D1013" s="40"/>
      <c r="E1013" s="41"/>
      <c r="F1013" s="42"/>
    </row>
    <row r="1014" spans="1:6" s="2" customFormat="1" ht="12" customHeight="1" x14ac:dyDescent="0.25">
      <c r="A1014" s="37"/>
      <c r="B1014" s="38"/>
      <c r="C1014" s="39"/>
      <c r="D1014" s="40"/>
      <c r="E1014" s="41"/>
      <c r="F1014" s="42"/>
    </row>
    <row r="1015" spans="1:6" s="2" customFormat="1" ht="12" customHeight="1" x14ac:dyDescent="0.25">
      <c r="A1015" s="37"/>
      <c r="B1015" s="38"/>
      <c r="C1015" s="39"/>
      <c r="D1015" s="40"/>
      <c r="E1015" s="41"/>
      <c r="F1015" s="42"/>
    </row>
    <row r="1016" spans="1:6" s="2" customFormat="1" ht="15" customHeight="1" x14ac:dyDescent="0.25">
      <c r="A1016" s="37"/>
      <c r="B1016" s="38"/>
      <c r="C1016" s="39"/>
      <c r="D1016" s="40"/>
      <c r="E1016" s="41"/>
      <c r="F1016" s="42"/>
    </row>
    <row r="1017" spans="1:6" s="2" customFormat="1" ht="30" customHeight="1" x14ac:dyDescent="0.25">
      <c r="A1017" s="37"/>
      <c r="B1017" s="38"/>
      <c r="C1017" s="39"/>
      <c r="D1017" s="40"/>
      <c r="E1017" s="41"/>
      <c r="F1017" s="42"/>
    </row>
    <row r="1018" spans="1:6" s="2" customFormat="1" ht="15" customHeight="1" x14ac:dyDescent="0.25">
      <c r="A1018" s="37"/>
      <c r="B1018" s="38"/>
      <c r="C1018" s="39"/>
      <c r="D1018" s="40"/>
      <c r="E1018" s="41"/>
      <c r="F1018" s="42"/>
    </row>
    <row r="1019" spans="1:6" s="2" customFormat="1" ht="69.75" customHeight="1" x14ac:dyDescent="0.25">
      <c r="A1019" s="37"/>
      <c r="B1019" s="38"/>
      <c r="C1019" s="39"/>
      <c r="D1019" s="40"/>
      <c r="E1019" s="41"/>
      <c r="F1019" s="42"/>
    </row>
    <row r="1020" spans="1:6" s="2" customFormat="1" ht="27" customHeight="1" x14ac:dyDescent="0.25">
      <c r="A1020" s="37"/>
      <c r="B1020" s="38"/>
      <c r="C1020" s="39"/>
      <c r="D1020" s="40"/>
      <c r="E1020" s="41"/>
      <c r="F1020" s="42"/>
    </row>
    <row r="1021" spans="1:6" s="2" customFormat="1" ht="15" customHeight="1" x14ac:dyDescent="0.25">
      <c r="A1021" s="37"/>
      <c r="B1021" s="38"/>
      <c r="C1021" s="39"/>
      <c r="D1021" s="40"/>
      <c r="E1021" s="41"/>
      <c r="F1021" s="42"/>
    </row>
    <row r="1022" spans="1:6" s="2" customFormat="1" ht="15" customHeight="1" x14ac:dyDescent="0.25">
      <c r="A1022" s="37"/>
      <c r="B1022" s="38"/>
      <c r="C1022" s="39"/>
      <c r="D1022" s="40"/>
      <c r="E1022" s="41"/>
      <c r="F1022" s="42"/>
    </row>
    <row r="1023" spans="1:6" s="2" customFormat="1" ht="15" customHeight="1" x14ac:dyDescent="0.25">
      <c r="A1023" s="37"/>
      <c r="B1023" s="38"/>
      <c r="C1023" s="39"/>
      <c r="D1023" s="40"/>
      <c r="E1023" s="41"/>
      <c r="F1023" s="42"/>
    </row>
    <row r="1024" spans="1:6" s="2" customFormat="1" ht="25.15" customHeight="1" x14ac:dyDescent="0.25">
      <c r="A1024" s="37"/>
      <c r="B1024" s="38"/>
      <c r="C1024" s="39"/>
      <c r="D1024" s="40"/>
      <c r="E1024" s="41"/>
      <c r="F1024" s="42"/>
    </row>
    <row r="1025" spans="1:6" s="2" customFormat="1" ht="25.15" customHeight="1" x14ac:dyDescent="0.25">
      <c r="A1025" s="37"/>
      <c r="B1025" s="38"/>
      <c r="C1025" s="39"/>
      <c r="D1025" s="40"/>
      <c r="E1025" s="41"/>
      <c r="F1025" s="42"/>
    </row>
    <row r="1026" spans="1:6" s="2" customFormat="1" ht="25.15" customHeight="1" x14ac:dyDescent="0.25">
      <c r="A1026" s="37"/>
      <c r="B1026" s="38"/>
      <c r="C1026" s="39"/>
      <c r="D1026" s="40"/>
      <c r="E1026" s="41"/>
      <c r="F1026" s="42"/>
    </row>
    <row r="1027" spans="1:6" s="2" customFormat="1" ht="25.15" customHeight="1" x14ac:dyDescent="0.25">
      <c r="A1027" s="37"/>
      <c r="B1027" s="38"/>
      <c r="C1027" s="39"/>
      <c r="D1027" s="40"/>
      <c r="E1027" s="41"/>
      <c r="F1027" s="42"/>
    </row>
    <row r="1028" spans="1:6" s="2" customFormat="1" ht="25.15" customHeight="1" x14ac:dyDescent="0.25">
      <c r="A1028" s="37"/>
      <c r="B1028" s="38"/>
      <c r="C1028" s="39"/>
      <c r="D1028" s="40"/>
      <c r="E1028" s="41"/>
      <c r="F1028" s="42"/>
    </row>
  </sheetData>
  <mergeCells count="153">
    <mergeCell ref="A49:F49"/>
    <mergeCell ref="A50:F50"/>
    <mergeCell ref="A51:F51"/>
    <mergeCell ref="A52:F52"/>
    <mergeCell ref="A34:B34"/>
    <mergeCell ref="E34:F34"/>
    <mergeCell ref="E35:F35"/>
    <mergeCell ref="A1:F1"/>
    <mergeCell ref="A2:F2"/>
    <mergeCell ref="A3:F3"/>
    <mergeCell ref="A4:F4"/>
    <mergeCell ref="A5:F5"/>
    <mergeCell ref="A6:F6"/>
    <mergeCell ref="A35:B35"/>
    <mergeCell ref="A10:F10"/>
    <mergeCell ref="A11:F11"/>
    <mergeCell ref="A12:F12"/>
    <mergeCell ref="A33:B33"/>
    <mergeCell ref="E33:F33"/>
    <mergeCell ref="A7:F7"/>
    <mergeCell ref="A8:F8"/>
    <mergeCell ref="A9:F9"/>
    <mergeCell ref="A57:F57"/>
    <mergeCell ref="A53:F53"/>
    <mergeCell ref="A54:F54"/>
    <mergeCell ref="A55:F55"/>
    <mergeCell ref="A56:F56"/>
    <mergeCell ref="A278:F278"/>
    <mergeCell ref="A279:F279"/>
    <mergeCell ref="A247:B247"/>
    <mergeCell ref="E247:F247"/>
    <mergeCell ref="A248:B248"/>
    <mergeCell ref="E248:F248"/>
    <mergeCell ref="A249:B249"/>
    <mergeCell ref="E249:F249"/>
    <mergeCell ref="C251:D251"/>
    <mergeCell ref="C252:D252"/>
    <mergeCell ref="C253:D253"/>
    <mergeCell ref="A280:F280"/>
    <mergeCell ref="A281:F281"/>
    <mergeCell ref="A282:F282"/>
    <mergeCell ref="A283:F283"/>
    <mergeCell ref="A300:B300"/>
    <mergeCell ref="E300:F300"/>
    <mergeCell ref="A301:B301"/>
    <mergeCell ref="E301:F301"/>
    <mergeCell ref="A302:B302"/>
    <mergeCell ref="E302:F302"/>
    <mergeCell ref="A284:F284"/>
    <mergeCell ref="A285:F285"/>
    <mergeCell ref="A286:F286"/>
    <mergeCell ref="A287:F287"/>
    <mergeCell ref="A288:F288"/>
    <mergeCell ref="A328:F328"/>
    <mergeCell ref="A329:F329"/>
    <mergeCell ref="A303:B303"/>
    <mergeCell ref="E303:F303"/>
    <mergeCell ref="C307:D307"/>
    <mergeCell ref="C308:D308"/>
    <mergeCell ref="C321:D321"/>
    <mergeCell ref="A327:F327"/>
    <mergeCell ref="C305:D305"/>
    <mergeCell ref="C306:D306"/>
    <mergeCell ref="A343:B343"/>
    <mergeCell ref="D343:E343"/>
    <mergeCell ref="A344:B344"/>
    <mergeCell ref="D344:E344"/>
    <mergeCell ref="A330:F330"/>
    <mergeCell ref="A331:F331"/>
    <mergeCell ref="A332:F332"/>
    <mergeCell ref="A333:F333"/>
    <mergeCell ref="A334:F334"/>
    <mergeCell ref="A398:B398"/>
    <mergeCell ref="D398:F398"/>
    <mergeCell ref="A399:B399"/>
    <mergeCell ref="D399:F399"/>
    <mergeCell ref="A400:B400"/>
    <mergeCell ref="D400:F400"/>
    <mergeCell ref="D345:E345"/>
    <mergeCell ref="A380:F380"/>
    <mergeCell ref="A381:F381"/>
    <mergeCell ref="A382:F382"/>
    <mergeCell ref="A383:F383"/>
    <mergeCell ref="A384:F384"/>
    <mergeCell ref="C348:D348"/>
    <mergeCell ref="C349:D349"/>
    <mergeCell ref="C350:D350"/>
    <mergeCell ref="A345:B345"/>
    <mergeCell ref="A447:F447"/>
    <mergeCell ref="A448:F448"/>
    <mergeCell ref="A449:F449"/>
    <mergeCell ref="A467:B467"/>
    <mergeCell ref="D467:F467"/>
    <mergeCell ref="A401:B401"/>
    <mergeCell ref="A445:F445"/>
    <mergeCell ref="A446:F446"/>
    <mergeCell ref="C403:D403"/>
    <mergeCell ref="C404:D404"/>
    <mergeCell ref="C405:D405"/>
    <mergeCell ref="A525:F525"/>
    <mergeCell ref="A526:F526"/>
    <mergeCell ref="A540:B540"/>
    <mergeCell ref="A542:B542"/>
    <mergeCell ref="D542:F542"/>
    <mergeCell ref="A468:B468"/>
    <mergeCell ref="D468:F468"/>
    <mergeCell ref="D469:F469"/>
    <mergeCell ref="A522:F522"/>
    <mergeCell ref="A523:F523"/>
    <mergeCell ref="A524:F524"/>
    <mergeCell ref="A469:B469"/>
    <mergeCell ref="C473:D473"/>
    <mergeCell ref="C474:D474"/>
    <mergeCell ref="C475:D475"/>
    <mergeCell ref="A599:F599"/>
    <mergeCell ref="A600:F600"/>
    <mergeCell ref="A620:B620"/>
    <mergeCell ref="D620:F620"/>
    <mergeCell ref="A621:B621"/>
    <mergeCell ref="D621:F621"/>
    <mergeCell ref="A543:B543"/>
    <mergeCell ref="D543:F543"/>
    <mergeCell ref="D544:F544"/>
    <mergeCell ref="A596:F596"/>
    <mergeCell ref="A597:F597"/>
    <mergeCell ref="A598:F598"/>
    <mergeCell ref="A544:B544"/>
    <mergeCell ref="D777:F777"/>
    <mergeCell ref="A778:B778"/>
    <mergeCell ref="D778:F778"/>
    <mergeCell ref="A779:B779"/>
    <mergeCell ref="D779:F779"/>
    <mergeCell ref="A780:B780"/>
    <mergeCell ref="D622:F622"/>
    <mergeCell ref="A659:F659"/>
    <mergeCell ref="A660:F660"/>
    <mergeCell ref="A661:F661"/>
    <mergeCell ref="A662:F662"/>
    <mergeCell ref="A663:F663"/>
    <mergeCell ref="A622:B622"/>
    <mergeCell ref="A777:B777"/>
    <mergeCell ref="A826:B826"/>
    <mergeCell ref="D826:F826"/>
    <mergeCell ref="A827:B827"/>
    <mergeCell ref="D827:F827"/>
    <mergeCell ref="A828:B828"/>
    <mergeCell ref="D828:F828"/>
    <mergeCell ref="A813:F813"/>
    <mergeCell ref="A814:F814"/>
    <mergeCell ref="A815:F815"/>
    <mergeCell ref="A816:F816"/>
    <mergeCell ref="A817:F817"/>
    <mergeCell ref="A825:B825"/>
  </mergeCells>
  <pageMargins left="0.70866141732283472" right="0.70866141732283472" top="0.74803149606299213" bottom="0.74803149606299213" header="0.31496062992125984" footer="0.31496062992125984"/>
  <pageSetup scale="68" orientation="portrait" r:id="rId1"/>
  <headerFooter>
    <oddFooter>Página &amp;P</oddFooter>
  </headerFooter>
  <rowBreaks count="6" manualBreakCount="6">
    <brk id="40" max="16383" man="1"/>
    <brk id="209" max="5" man="1"/>
    <brk id="320" max="16383" man="1"/>
    <brk id="432" max="16383" man="1"/>
    <brk id="647" max="16383" man="1"/>
    <brk id="801" max="16383" man="1"/>
  </rowBreaks>
  <ignoredErrors>
    <ignoredError sqref="B140:B2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DIC.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Segura</cp:lastModifiedBy>
  <cp:lastPrinted>2023-01-10T15:37:06Z</cp:lastPrinted>
  <dcterms:created xsi:type="dcterms:W3CDTF">2022-12-07T17:53:03Z</dcterms:created>
  <dcterms:modified xsi:type="dcterms:W3CDTF">2023-01-12T13:05:58Z</dcterms:modified>
</cp:coreProperties>
</file>