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ndida.azcona\Desktop\PORTAL FEBRERO 20222222\"/>
    </mc:Choice>
  </mc:AlternateContent>
  <bookViews>
    <workbookView xWindow="0" yWindow="0" windowWidth="28800" windowHeight="10188"/>
  </bookViews>
  <sheets>
    <sheet name="FEBRERO-2022" sheetId="5" r:id="rId1"/>
  </sheets>
  <externalReferences>
    <externalReference r:id="rId2"/>
  </externalReferences>
  <definedNames>
    <definedName name="_xlnm.Print_Area" localSheetId="0">'FEBRERO-2022'!$A$1:$G$130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8" i="5" l="1"/>
  <c r="G419" i="5" s="1"/>
  <c r="G376" i="5"/>
  <c r="G377" i="5" s="1"/>
  <c r="C23" i="5" l="1"/>
  <c r="G563" i="5" l="1"/>
  <c r="G564" i="5" s="1"/>
  <c r="G565" i="5" s="1"/>
  <c r="G566" i="5" s="1"/>
  <c r="G567" i="5" s="1"/>
  <c r="G493" i="5"/>
  <c r="G494" i="5" s="1"/>
  <c r="G495" i="5" s="1"/>
  <c r="G496" i="5" s="1"/>
  <c r="G497" i="5" s="1"/>
  <c r="G498" i="5" s="1"/>
  <c r="G499" i="5" s="1"/>
  <c r="G500" i="5" s="1"/>
  <c r="G501" i="5" s="1"/>
  <c r="G502" i="5" s="1"/>
  <c r="G503" i="5" s="1"/>
  <c r="G504" i="5" s="1"/>
  <c r="G505" i="5" s="1"/>
  <c r="G506" i="5" s="1"/>
  <c r="G507" i="5" s="1"/>
  <c r="G508" i="5" s="1"/>
  <c r="G509" i="5" s="1"/>
  <c r="G510" i="5" s="1"/>
  <c r="G511" i="5" s="1"/>
  <c r="G512" i="5" s="1"/>
  <c r="G513" i="5" s="1"/>
  <c r="G514" i="5" s="1"/>
  <c r="G515" i="5" s="1"/>
  <c r="G516" i="5" s="1"/>
  <c r="G517" i="5" s="1"/>
  <c r="G518" i="5" s="1"/>
  <c r="G519" i="5" s="1"/>
  <c r="G520" i="5" s="1"/>
  <c r="G521" i="5" s="1"/>
  <c r="G522" i="5" s="1"/>
  <c r="G523" i="5" s="1"/>
  <c r="G524" i="5" s="1"/>
  <c r="G525" i="5" s="1"/>
  <c r="G526" i="5" s="1"/>
  <c r="G527" i="5" s="1"/>
  <c r="G528" i="5" s="1"/>
  <c r="G529" i="5" s="1"/>
  <c r="G530" i="5" s="1"/>
  <c r="G531" i="5" s="1"/>
  <c r="G532" i="5" s="1"/>
  <c r="G457" i="5" l="1"/>
  <c r="G458" i="5" s="1"/>
  <c r="G459" i="5" l="1"/>
  <c r="G460" i="5" s="1"/>
  <c r="G335" i="5" l="1"/>
  <c r="G336" i="5" s="1"/>
  <c r="G298" i="5"/>
  <c r="G299" i="5" s="1"/>
  <c r="G259" i="5"/>
  <c r="G150" i="5" l="1"/>
  <c r="G151" i="5" s="1"/>
  <c r="G152" i="5" s="1"/>
  <c r="G153" i="5" s="1"/>
  <c r="G154" i="5" s="1"/>
  <c r="G155" i="5" s="1"/>
  <c r="G156" i="5" s="1"/>
  <c r="G157" i="5" s="1"/>
  <c r="G158" i="5" s="1"/>
  <c r="G159" i="5" s="1"/>
  <c r="G160" i="5" s="1"/>
  <c r="G161" i="5" s="1"/>
  <c r="G162" i="5" s="1"/>
  <c r="G163" i="5" s="1"/>
  <c r="G164" i="5" s="1"/>
  <c r="G165" i="5" s="1"/>
  <c r="G166" i="5" s="1"/>
  <c r="G167" i="5" s="1"/>
  <c r="G168" i="5" s="1"/>
  <c r="G169" i="5" s="1"/>
  <c r="G170" i="5" s="1"/>
  <c r="G171" i="5" s="1"/>
  <c r="G172" i="5" s="1"/>
  <c r="G173" i="5" s="1"/>
  <c r="G174" i="5" s="1"/>
  <c r="G175" i="5" s="1"/>
  <c r="G176" i="5" s="1"/>
  <c r="G177" i="5" s="1"/>
  <c r="G178" i="5" s="1"/>
  <c r="G179" i="5" s="1"/>
  <c r="G180" i="5" s="1"/>
  <c r="G181" i="5" s="1"/>
  <c r="G182" i="5" s="1"/>
  <c r="G183" i="5" s="1"/>
  <c r="G184" i="5" s="1"/>
  <c r="G185" i="5" s="1"/>
  <c r="G186" i="5" s="1"/>
  <c r="G187" i="5" s="1"/>
  <c r="G188" i="5" s="1"/>
  <c r="G189" i="5" s="1"/>
  <c r="G190" i="5" s="1"/>
  <c r="G191" i="5" s="1"/>
  <c r="G192" i="5" s="1"/>
  <c r="G193" i="5" s="1"/>
  <c r="G194" i="5" s="1"/>
  <c r="G195" i="5" s="1"/>
  <c r="G196" i="5" s="1"/>
  <c r="G197" i="5" s="1"/>
  <c r="G198" i="5" s="1"/>
  <c r="G199" i="5" s="1"/>
  <c r="G200" i="5" s="1"/>
  <c r="G201" i="5" s="1"/>
  <c r="G202" i="5" s="1"/>
  <c r="G203" i="5" s="1"/>
  <c r="G204" i="5" s="1"/>
  <c r="G205" i="5" s="1"/>
  <c r="G206" i="5" s="1"/>
  <c r="G207" i="5" s="1"/>
  <c r="G208" i="5" s="1"/>
  <c r="G209" i="5" s="1"/>
  <c r="G210" i="5" s="1"/>
  <c r="G211" i="5" s="1"/>
  <c r="G212" i="5" s="1"/>
  <c r="G213" i="5" s="1"/>
  <c r="G214" i="5" s="1"/>
  <c r="G215" i="5" s="1"/>
  <c r="G216" i="5" s="1"/>
  <c r="G217" i="5" s="1"/>
  <c r="G218" i="5" s="1"/>
  <c r="G219" i="5" s="1"/>
  <c r="G220" i="5" s="1"/>
  <c r="G221" i="5" s="1"/>
  <c r="G222" i="5" s="1"/>
  <c r="G18" i="5" l="1"/>
  <c r="G19" i="5" s="1"/>
  <c r="G20" i="5" s="1"/>
  <c r="G21" i="5" s="1"/>
  <c r="G22" i="5" s="1"/>
  <c r="G23" i="5" s="1"/>
  <c r="G24" i="5" s="1"/>
  <c r="G25" i="5" s="1"/>
  <c r="G26" i="5" s="1"/>
  <c r="G27" i="5" s="1"/>
  <c r="G28" i="5" s="1"/>
  <c r="G29" i="5" s="1"/>
  <c r="G30" i="5" s="1"/>
  <c r="G31" i="5" s="1"/>
  <c r="G32" i="5" s="1"/>
  <c r="G33" i="5" s="1"/>
  <c r="G34" i="5" s="1"/>
  <c r="G35" i="5" s="1"/>
  <c r="G36" i="5" s="1"/>
  <c r="G37" i="5" s="1"/>
  <c r="G38" i="5" s="1"/>
  <c r="G39" i="5" s="1"/>
  <c r="G40" i="5" s="1"/>
  <c r="G41" i="5" s="1"/>
  <c r="G42" i="5" s="1"/>
  <c r="G43" i="5" s="1"/>
  <c r="G44" i="5" s="1"/>
  <c r="G45" i="5" s="1"/>
  <c r="G46" i="5" s="1"/>
  <c r="G47" i="5" s="1"/>
  <c r="G48" i="5" s="1"/>
  <c r="G49" i="5" s="1"/>
  <c r="G50" i="5" s="1"/>
  <c r="G51" i="5" s="1"/>
  <c r="G52" i="5" s="1"/>
  <c r="G53" i="5" s="1"/>
  <c r="G54" i="5" s="1"/>
  <c r="G55" i="5" s="1"/>
  <c r="G56" i="5" s="1"/>
  <c r="G57" i="5" s="1"/>
  <c r="G58" i="5" s="1"/>
  <c r="G59" i="5" s="1"/>
  <c r="G60" i="5" s="1"/>
  <c r="G61" i="5" s="1"/>
  <c r="G62" i="5" s="1"/>
  <c r="G63" i="5" s="1"/>
  <c r="G64" i="5" s="1"/>
  <c r="G65" i="5" s="1"/>
  <c r="G66" i="5" s="1"/>
  <c r="G67" i="5" s="1"/>
  <c r="G68" i="5" s="1"/>
  <c r="G69" i="5" s="1"/>
  <c r="G70" i="5" s="1"/>
  <c r="G71" i="5" s="1"/>
  <c r="G72" i="5" s="1"/>
  <c r="G73" i="5" s="1"/>
  <c r="G74" i="5" s="1"/>
  <c r="G75" i="5" s="1"/>
  <c r="G76" i="5" s="1"/>
  <c r="G77" i="5" s="1"/>
  <c r="G78" i="5" s="1"/>
  <c r="G79" i="5" s="1"/>
  <c r="G80" i="5" s="1"/>
  <c r="G81" i="5" s="1"/>
  <c r="G82" i="5" s="1"/>
  <c r="G83" i="5" s="1"/>
  <c r="G84" i="5" s="1"/>
  <c r="G85" i="5" s="1"/>
  <c r="G86" i="5" s="1"/>
  <c r="G87" i="5" s="1"/>
  <c r="G88" i="5" s="1"/>
  <c r="G89" i="5" s="1"/>
  <c r="G90" i="5" s="1"/>
  <c r="G91" i="5" s="1"/>
  <c r="G92" i="5" s="1"/>
  <c r="G93" i="5" s="1"/>
  <c r="G94" i="5" s="1"/>
  <c r="G95" i="5" s="1"/>
  <c r="G96" i="5" s="1"/>
  <c r="G97" i="5" s="1"/>
  <c r="G98" i="5" s="1"/>
  <c r="G99" i="5" s="1"/>
  <c r="G100" i="5" s="1"/>
  <c r="G101" i="5" s="1"/>
  <c r="G102" i="5" s="1"/>
  <c r="G103" i="5" s="1"/>
  <c r="G104" i="5" s="1"/>
  <c r="G105" i="5" s="1"/>
  <c r="G106" i="5" s="1"/>
  <c r="G107" i="5" s="1"/>
  <c r="G108" i="5" s="1"/>
  <c r="G109" i="5" s="1"/>
  <c r="G110" i="5" s="1"/>
  <c r="G111" i="5" s="1"/>
  <c r="G112" i="5" s="1"/>
  <c r="G113" i="5" s="1"/>
  <c r="G114" i="5" s="1"/>
  <c r="C18" i="5" l="1"/>
  <c r="C19" i="5"/>
  <c r="C20" i="5"/>
  <c r="C21" i="5"/>
  <c r="C22" i="5"/>
  <c r="C24" i="5"/>
  <c r="B18" i="5"/>
  <c r="B19" i="5"/>
  <c r="B20" i="5"/>
  <c r="B21" i="5"/>
  <c r="B22" i="5"/>
  <c r="B23" i="5"/>
  <c r="B24" i="5"/>
  <c r="G115" i="5"/>
</calcChain>
</file>

<file path=xl/sharedStrings.xml><?xml version="1.0" encoding="utf-8"?>
<sst xmlns="http://schemas.openxmlformats.org/spreadsheetml/2006/main" count="462" uniqueCount="300">
  <si>
    <t xml:space="preserve">LIBRO BANCO </t>
  </si>
  <si>
    <t>CREDITO</t>
  </si>
  <si>
    <t>DEBITO</t>
  </si>
  <si>
    <t>DESCRIPCION</t>
  </si>
  <si>
    <t>BALANCE</t>
  </si>
  <si>
    <t>COMISIONES BANCARIAS</t>
  </si>
  <si>
    <t>COMISION DE IMPUESTO 0.15%</t>
  </si>
  <si>
    <t>Preparado por:</t>
  </si>
  <si>
    <t xml:space="preserve">Contadora </t>
  </si>
  <si>
    <t>Autorizado por</t>
  </si>
  <si>
    <t>ELBA LUISA RAMIREZ CANARIO</t>
  </si>
  <si>
    <t>Directora</t>
  </si>
  <si>
    <t>WENDY T.JEREZ</t>
  </si>
  <si>
    <t>No. CK/TRANSFERENCIAS</t>
  </si>
  <si>
    <t>BALANCE ANTERIOR</t>
  </si>
  <si>
    <t>CANDY DEL SOCORRO TERRERO PICHARDO</t>
  </si>
  <si>
    <t>ROSANNI NOELIA MEDINA VALERIO</t>
  </si>
  <si>
    <t>BALANCE MES ANTERIOR</t>
  </si>
  <si>
    <t>COBRO IMP 0.15% DGII CTA CTE</t>
  </si>
  <si>
    <t>COMISION POR MANEJO DE CUENTA</t>
  </si>
  <si>
    <t>COMISION POR CHEQUE CERTIFICADO</t>
  </si>
  <si>
    <t>FECHA</t>
  </si>
  <si>
    <t>VALORES EN RD$</t>
  </si>
  <si>
    <t>DEV. SALARIO SIN LABORAL JOSE ANT. TRINIDAD REC. 19701843</t>
  </si>
  <si>
    <t>DEV. SALARIO PAGADO SIN LABORAL ENERO 2022 ESTON A. FULCAR A</t>
  </si>
  <si>
    <t>Reintegro Transferencias Regionales, Distrito y Centros</t>
  </si>
  <si>
    <t>ASOCIACION DE CRONISTAS DE ARTE</t>
  </si>
  <si>
    <t>CONFERENCIA DEL EPISCOPADO DOMINICANO</t>
  </si>
  <si>
    <t>JOHANNA DIAZ LOPEZ</t>
  </si>
  <si>
    <t>EVELYN DEL CARMEN TAVERAS HERNANDEZ</t>
  </si>
  <si>
    <t>BACILIO BOLIVAR BELLIARD SALCEDO</t>
  </si>
  <si>
    <t>BASILIO RAYMUNDO QUIROZ NOVA</t>
  </si>
  <si>
    <t>EDUARDO CLODOMIRO EMMANUEL GAUTREAU DE WINDT</t>
  </si>
  <si>
    <t>SIMEON FAMILIA DE LOS SANTOS</t>
  </si>
  <si>
    <t>JULIO  RAFAEL ANGLADA GARCIA</t>
  </si>
  <si>
    <t>JOEL SANTIAGO RIVERA REYES</t>
  </si>
  <si>
    <t>LUIS EMILIO CUESTO RODRIGUEZ</t>
  </si>
  <si>
    <t>JUSTINIANO ESTEVEZ ARISTY</t>
  </si>
  <si>
    <t>PEDRO RAMON OVALLES PEREZ</t>
  </si>
  <si>
    <t>PERSIO ANTONIO PEREZ CABRERA</t>
  </si>
  <si>
    <t>ALEJANDRO ARVELO POLANCO</t>
  </si>
  <si>
    <t>NOE ZAYAS PEREZ</t>
  </si>
  <si>
    <t>FRANCISCO RANNEL BAEZ DIAZ</t>
  </si>
  <si>
    <t>ANA EMELDA ALTAGRACIA RAMOS TEJADA DE REGALADO</t>
  </si>
  <si>
    <t>VICTOR  MANUEL CUELLO RAMIREZ</t>
  </si>
  <si>
    <t>REYNALDO PAULINO CHEVALIER</t>
  </si>
  <si>
    <t>CÉSAR AUGUSTO ZAPATA SANTOS</t>
  </si>
  <si>
    <t>RAMON ANTONIO GIL DE JESUS</t>
  </si>
  <si>
    <t>PEDRO MESÓN MENA</t>
  </si>
  <si>
    <t>OSCAR MATEO ZAZO MARTIN</t>
  </si>
  <si>
    <t>TERESA AMELIA CASTILLO CEDEÑO DE CASTILLO</t>
  </si>
  <si>
    <t>IBETH ALTAGRACIA GUZMAN CRESPO</t>
  </si>
  <si>
    <t>CRISTIAN MARIVEL CONTRERAS SEVERINO</t>
  </si>
  <si>
    <t>PEDRO ANTONIO VALDEZ ALBERTO</t>
  </si>
  <si>
    <t>RAMON ANTONIO ACEVEDO</t>
  </si>
  <si>
    <t>RODOLFO ANTONIO BAÉZ MEDINA</t>
  </si>
  <si>
    <t>JUAN ANTONIO HERNÁNDEZ INIRIO</t>
  </si>
  <si>
    <t>QUIBIAN JOSE BIENVENIDO CASTILLO FERNANDEZ</t>
  </si>
  <si>
    <t>MANUEL RAMON GARCIA CARTAGENA</t>
  </si>
  <si>
    <t>VIRGINIA MOQUETE SILVA</t>
  </si>
  <si>
    <t>MANUEL DE JESUS CUBILETE SANCHEZ</t>
  </si>
  <si>
    <t>JORDAN MANUEL HERNANDEZ DURAN</t>
  </si>
  <si>
    <t>MARIA MONICA VOLONTERI VARAN</t>
  </si>
  <si>
    <t>ESTANISLAO PEÑA</t>
  </si>
  <si>
    <t>VICTOR  HUGO  MORALES MEDINA</t>
  </si>
  <si>
    <t>ADALGISA GONZALEZ DE JESUS</t>
  </si>
  <si>
    <t>YORJINA MORAN</t>
  </si>
  <si>
    <t>RAFAEL VIRGILIO LOPEZ FELIZ</t>
  </si>
  <si>
    <t>RAFAEL EMIGDIO CAAMAÑO CASTILLO</t>
  </si>
  <si>
    <t>EDUARDO DE LOS SANTOS BELTRE</t>
  </si>
  <si>
    <t>MAYRA REBEKA VILLEGAS OVIEDO</t>
  </si>
  <si>
    <t>RAMON ANIBAL MESA PINEDA</t>
  </si>
  <si>
    <t>YSABEL  FLORENTINO ROMERO DE MESA</t>
  </si>
  <si>
    <t>MINERVA EMILIA PEREYRA PEREZ</t>
  </si>
  <si>
    <t>ESTHER KARINA AMARO CASTILLO</t>
  </si>
  <si>
    <t>JUANA ANGELA RAFAELA HERNANDEZ NUÑEZ</t>
  </si>
  <si>
    <t>NESTOR FELIPE MEDRANO RODRIGUEZ</t>
  </si>
  <si>
    <t>VLADIMIR TATIS PEREZ</t>
  </si>
  <si>
    <t>GIDEL ANTONIO RAMIREZ MORETA</t>
  </si>
  <si>
    <t>HERMENEGILDO DE PAULA QUEZADA</t>
  </si>
  <si>
    <t>NELSON LIRIANO PLACENCIA</t>
  </si>
  <si>
    <t>ORLY DIANE PEGGIANHT RODRIGUEZ PEREZ</t>
  </si>
  <si>
    <t>OLIVER SILVERIO HIDALGO HERNANDEZ</t>
  </si>
  <si>
    <t>MILCIADES ALBERTO VENTURA LEMBERT</t>
  </si>
  <si>
    <t>RAMON FARI ROSARIO PEÑA</t>
  </si>
  <si>
    <t>MATEO CONSTANTINO MORRISON FORTUNATO</t>
  </si>
  <si>
    <t>JOAN MANUEL FERRER RODRÍGUEZ</t>
  </si>
  <si>
    <t>VIRGINIA  AURORA READ ESCOBAL</t>
  </si>
  <si>
    <t>LAURA  ELIZABETH LINARES SANTANA</t>
  </si>
  <si>
    <t>MAYRA ALEJANDRA MONTAÑO MATEO</t>
  </si>
  <si>
    <t>ELEANOR MERCEDES GRIMALDI S DE  VALENZUELA</t>
  </si>
  <si>
    <t>RAFAEL PERALTA ROMERO</t>
  </si>
  <si>
    <t>CARMEN KARINA CASTILLO DE AMARO</t>
  </si>
  <si>
    <t>RAFAEL  MENOSCAL REYNOSO RODRIGUEZ</t>
  </si>
  <si>
    <t>JESUS ALCEDO SANCHEZ BARRIENTOS</t>
  </si>
  <si>
    <t>RAMON DE JESUS NUÑEZ DUVAL</t>
  </si>
  <si>
    <t>DULCE MARITHZA PEÑA PEÑA</t>
  </si>
  <si>
    <t>HECTOR RAFAEL ZAMBRANO SANTANA</t>
  </si>
  <si>
    <t>ANGEL RAMON SABA CABRAL</t>
  </si>
  <si>
    <t>LEIBIANNA  CRISTINA NG BAEZ</t>
  </si>
  <si>
    <t>MANUEL FORMERIO RODRIGUEZ CRUZ</t>
  </si>
  <si>
    <t>JHONATAN MORILLO ENCARNACION</t>
  </si>
  <si>
    <t>LIVANESSA ESTHER  SOSA ALVARADO</t>
  </si>
  <si>
    <t>ISAEL PEREZ RODRIGUEZ</t>
  </si>
  <si>
    <t>ALEJANDRO JOSE BOLIVAR HERNANDEZ</t>
  </si>
  <si>
    <t>LORGIO ANTONIO NUÑEZ VILORIA</t>
  </si>
  <si>
    <t>ESTEBAN TIBURCIO GOMEZ</t>
  </si>
  <si>
    <t>FELIX VILLALONA CEDEÑO</t>
  </si>
  <si>
    <t>LUIS YSAIAS MELENDEZ ESTEVEZ</t>
  </si>
  <si>
    <t>RAMON AGUSTIN CAMPUSANO CORPORAN</t>
  </si>
  <si>
    <t>JESUS RAFAEL PANIAGUA  MATOS</t>
  </si>
  <si>
    <t>AVELINO STANLEY RONDON</t>
  </si>
  <si>
    <t>OLGA LOBETTY GOMEZ FRANCO DE MOREL</t>
  </si>
  <si>
    <t>MIGUEL EMILIO SOLANO RODRIGUEZ</t>
  </si>
  <si>
    <t>DEPOSITO A CUENTA CORRIENTE</t>
  </si>
  <si>
    <t>CRG POR SERV-GEN SIS</t>
  </si>
  <si>
    <t>BALANCE AL 28/2/2028</t>
  </si>
  <si>
    <t>DEL 01 AL 28 DE FEBRERO 2022</t>
  </si>
  <si>
    <t>Cancelado: PAG00356220, Fuera de fecha de cierre</t>
  </si>
  <si>
    <t>VIERKA CIPRIAN ROSARIO</t>
  </si>
  <si>
    <t>LEONIDAS FIGUEROA</t>
  </si>
  <si>
    <t>MILDRED ANGELA MATOS MEDRANO</t>
  </si>
  <si>
    <t>YORLENI GABIMAR TIBURCIO GOMEZ</t>
  </si>
  <si>
    <t>NURYS YANIRA ALMONTE POLANCO</t>
  </si>
  <si>
    <t>FRANCISCO FERRER CASTILLO</t>
  </si>
  <si>
    <t>THANIA VALDERA VERAS</t>
  </si>
  <si>
    <t>JUAN PABLO PIERRE SENTINE</t>
  </si>
  <si>
    <t>YUDELKIS IZQUIERDO GUZMAN DE ESQUEA</t>
  </si>
  <si>
    <t>ARACELIS DE LOS SANTOS JORGE</t>
  </si>
  <si>
    <t>GREILY ALTAGRACIA VALERA ORTIZ</t>
  </si>
  <si>
    <t>ANUNCIADA GARCIA MONTERO</t>
  </si>
  <si>
    <t>GREY CATALINE FELIZ FELIZ</t>
  </si>
  <si>
    <t>MARILENYS MESA BATISTA</t>
  </si>
  <si>
    <t>EDELIS ROSALMA GONZALEZ</t>
  </si>
  <si>
    <t>LIZCAR YMALAY QUINTANA ARTILES</t>
  </si>
  <si>
    <t>KEYDI OPHIR CARVAJAL ABREU</t>
  </si>
  <si>
    <t>CAROLIN ALICIA GOMEZ ARIAS</t>
  </si>
  <si>
    <t>SOLANGIE FILOMENA  DE OLEO DIAZ</t>
  </si>
  <si>
    <t>WARINGTON ANTONIO BELLIARD ROSA</t>
  </si>
  <si>
    <t>PEDRO JOSÉ CORDONES TRONCOSO</t>
  </si>
  <si>
    <t>MAGDALENY FLORENTINO ROBLES</t>
  </si>
  <si>
    <t>MARTHA LESBIOLITA ESCAÑO PEÑA</t>
  </si>
  <si>
    <t>DINNA JACQUELIN DIONICIO MARTINEZ</t>
  </si>
  <si>
    <t>JULIAN AMAURYS GERMAN BENCOSME</t>
  </si>
  <si>
    <t>CAROL LISBETH PUJOLS CASTILLO</t>
  </si>
  <si>
    <t>MARILEYDA ALTAGRACIA FELIZ DE PIMENTEL</t>
  </si>
  <si>
    <t>WENDY ALEXANDRA PEREZ SANTOS</t>
  </si>
  <si>
    <t>JUAN CARLOS MIGUEL CUEVAS UREÑA</t>
  </si>
  <si>
    <t>ESTEPHANY LISBETH PORTORREAL DIAZ</t>
  </si>
  <si>
    <t>CLARIZA ALTAGRACIA VILLAR PUJOLS</t>
  </si>
  <si>
    <t>ROSS MARY LOPEZ CARDENAS</t>
  </si>
  <si>
    <t>Reintegro y/o Sobrante .devolucion de Viatico DRI. 37 22</t>
  </si>
  <si>
    <t>PAGO DE VIATICOS AL PERSONAL DEL DEPARTAMENTO DE PATRIMONIO Y CONTROL DE ACTIVOS FIJOS, POR REALIZAR EL OPERATIVO DE DESCARGO A NIVEL NACIONAL EN LA REGIONAL 05, EN EL MES DE DICIEMBRE DEL 2021. SEGÚN OFICIO NO. DPCAF 578/2021.</t>
  </si>
  <si>
    <t>PAGO DE VIATICO A LA DIRECCION GENERAL ADMINISTRATIVA AL PERSONAL DE SEGURIDAD DEL DIRECTOR GENERAL ADMINISTRATIVO EN LOS VIAJES A TODAS LAS REGIONALES, DE CONFORMIDAD CON EL PRODUCTO UNO (1), NUMERAL 1.2, DEL POA, SEGUN OFICIO DGA#1638/2021.</t>
  </si>
  <si>
    <t xml:space="preserve">PAGO DE VIÁTICOS AL PERSONAL QUE LABORA EN LA SEGURIDAD DEL DIRECTOR GENERAL ADMINISTRATIVO EN LOS VIAJES A LA REGIONAL DE MAO (SANTIAGO RODRIGUEZ), DE ACUERDO AL PRODUCTO UNO (01), NUMERAL 1.2, DEL POA DE LA DIRECCION GENERAL ADMINISTRATIVO, SEGÚN OFICIO DGA N° 1653/2021.
</t>
  </si>
  <si>
    <t>VIÁTICOS, PERTENECIENTE A LA DIRECCIÓN GENERAL ADMINISTRATIVA; EL CUAL LABORA EN EL PROGRAMA DE SUPERVISIÓN DE LOS INMUEBLES ALQUILADOS Y PROPUESTA DE ALQUILERES, EN LA REGIONAL 02-02, DE LA PROVINCIA SAN JUAN DE LA MAGUANA. SEGÚN OFICIO DGA N°1242-2021.</t>
  </si>
  <si>
    <t>PAGO DE VIATICOS A LOS TECNICOS Y PERSONAL DE APOYO DEL VICEMINISTERIO DE PLANIFICACIÓN Y DESARROLLO EDUCATIVO, QUE REALIZARAN LA PRESENTACIÓN DEL PROYECTO INTEGRA A LA REGIONAL 17- MONTE PLATA Y SUS RESPECTIVOS DISTRITOS EDUCATIVOS. SEGÚN OFICIO OPDE NO.736-2021.</t>
  </si>
  <si>
    <t>PAGO DE VIATICO A AUDITOR DE LA DIRECCIÓN DE FISCALIZACIÓN Y CONTROL, POR REALIZAR LEVANTAMIENTO DE INVENTARIO DE 192 PANTALLAS INTELIGENTES (PDI), (PENDIENTE AÑO 2020) EN LOS CENTROS EDUCATIVOS 17-03 DE BAYAGUANA, PROVINCIA DE MONTE PLATA. SEGÚN OFICIO No.DFC 0446/2021.-</t>
  </si>
  <si>
    <t>PAGO DE VIÁTICOS PARA EL PERSONAL TÉCNICO QUE PARTICIPO EN LA JORNADA DE VALIDACIÓN Y TOMA DE INVENTARIO DE ACTIVOS EN LA REGIONAL 01 BARAHONA, SEGÚN OFICIO DPCAF N° 568/2021.</t>
  </si>
  <si>
    <t>PAGO DE VIATICOS Y PEAJE PARA EL PERSONAL DE APOYO DE LA UNIDAD DE FISCALIZACION, DEL PROGRAMA UF-MINERD, OFICIO No. DGMIE 0081/2022.</t>
  </si>
  <si>
    <t xml:space="preserve">PAGO DE VIATICOS CORRESPONDIENTE A LA ACTIVIDAD DE LEVANTAMIENTOS DE TERRENOS EN EL INTERIOR DEL PAIS REALIZADOS DURANTE EL MES DE DICIEMBRE 2021, DESTINADOS PARA DAR CUMPLIMIENTO A LAS METAS PAUTADAS DEL PROGRAMA NACIONAL DE EDIFICACIONES ESCOLARES (PNEE), PARA SU CONOCIMIENTO Y FINES DE LUGAR CORRESPONDIENTES. SEGÚN OFICIO OGI NO.031-2022.
</t>
  </si>
  <si>
    <t>PAGO DE VIÀTICOS DE LA OFICINA DE GESTION INMOBILIARIA, CORRESPONDIENTE A LA ACTIVIDAD DE LEVANTAMIENTO DE TERRENOS EN EL INTERIOR DEL PAIS REALIZADOS DURANTE EL MES DE NOVIEBRE DEL 2021, SEGÚN OFICIO OGI Nº 721-2021.</t>
  </si>
  <si>
    <t>PAGO DE VIATICOS A PERSONAL  DEL DEPARTAMENTO DE EVENTOS QUE ESTUVIERON EN EL LEVANTAMIENTO, SUPERVISION DEL MONTAJE Y DESMONTAJE EN LA INAUGURACION DEL CENTRO EDUCATIVO NIVEL BASICO PROFESORA ROSA MARIA MORA TAVERAS EN SAN JUAN DE LA MAGUANA, QUE SE REALIZO EL DIA 8 DEL ENERO 2022. SEGÚN OFICIO EV-004-2022.</t>
  </si>
  <si>
    <t>PAGO DE VIATICOS AL PERSONAL DE LA DIRECCION  DE FISCALIZACION Y CONTROL , POR LEVANTAMIENTO INVENTARIO DE 845 PANTALLAS TACTILES PDI, EN LOS CENTROS EDUCATIVOS DE LAS REGIONALES 03 AZUA, 07 SAN FRANCISCO DE MACORIS Y 14 DE NAGUA, LOS DIAS DEL 01 HASTA 05 DE NOVIEMBRE/2021, SEGUN OFICIO #447/2021.</t>
  </si>
  <si>
    <t>PAGO DIETA AL PERSONAL PERTENECIENTE A LA DIRECCIÓN DE FISCALIZACIÓN Y CONTROL, QUE PARTICIPÓ EN EL LEVANTAMIENTO DE INVENTARIO DE FISCALIZACIONES EXTRAORDINARIAS EN LOS ALMACENES DE HAINA II Y TRANSFORMACIÓN DIGITAL DEL MINERD EN FECHA DEL 16 DE OCTUBRE 2021. SEGÚN OFICIO DFC N°0443-2021.</t>
  </si>
  <si>
    <t>PAGO DE VIATICOS, COMBUSTIBLE Y PEAJE AL PERSONAL DE LA OFICINA DE PLANIFICACION Y DESARROLLO EDUCATIVO QUE SE DESPLAZARÁ A REALIZAR EL LEVANTAMIENTO DE INFORMACION PARA LA ACTUALIZACION DEL MANUAL OPERATIVO DE CENTRO EDUCATIVO PUBLICO, EL CUAL SE REALIZARÁ DEL 21 DE FEBRERO AL 17 DE MARZO DEL AÑO CORRIENTE. SEGÚN OFICIO OPDE-0008-2022.</t>
  </si>
  <si>
    <t>PAGO DE VIATICOS AL PERSONAL DE APOYO DE LA DIRECCION GENERAL DE MANTENIMIENTO DE INFRAESTRUCTURA ESCOLAR, SEGUN OFICIO DGMIE#0105/2022.</t>
  </si>
  <si>
    <t>PAG00357284</t>
  </si>
  <si>
    <t>PAG00357260</t>
  </si>
  <si>
    <t>PAG00358225</t>
  </si>
  <si>
    <t>PAG00358228</t>
  </si>
  <si>
    <t>PAG00358369</t>
  </si>
  <si>
    <t>PAG00358947</t>
  </si>
  <si>
    <t>PAG00358141</t>
  </si>
  <si>
    <t>PAG00358236</t>
  </si>
  <si>
    <t>PAG00358403</t>
  </si>
  <si>
    <t>PAG00358080</t>
  </si>
  <si>
    <t>PAG00357780</t>
  </si>
  <si>
    <t>PAG00358093</t>
  </si>
  <si>
    <t>PAG00357151</t>
  </si>
  <si>
    <t>PAG00358050</t>
  </si>
  <si>
    <t>PAG00358142</t>
  </si>
  <si>
    <t>PAG00357778</t>
  </si>
  <si>
    <t>PAG00358082</t>
  </si>
  <si>
    <t>PAG00358176</t>
  </si>
  <si>
    <t>PAG00356779</t>
  </si>
  <si>
    <t>PAG00359133</t>
  </si>
  <si>
    <t>PAG00359078</t>
  </si>
  <si>
    <t>PAG00359158</t>
  </si>
  <si>
    <t>PAG00358145</t>
  </si>
  <si>
    <t>PAG00359100</t>
  </si>
  <si>
    <t>PAG00359433</t>
  </si>
  <si>
    <t>PAG00358724</t>
  </si>
  <si>
    <t>PAG00359696</t>
  </si>
  <si>
    <t>PAG00359706</t>
  </si>
  <si>
    <t>PAG00359704</t>
  </si>
  <si>
    <t>PAG00360057</t>
  </si>
  <si>
    <t>PAG00360055</t>
  </si>
  <si>
    <t>PAG00360257</t>
  </si>
  <si>
    <t>PAG00360339</t>
  </si>
  <si>
    <t>PAG00360309</t>
  </si>
  <si>
    <t>DEL 01 AL 28 DE FEBRERO  2022</t>
  </si>
  <si>
    <t>COMISION POR MANEJO CUENTA</t>
  </si>
  <si>
    <t>BALANCE AL 28/2/2022</t>
  </si>
  <si>
    <t>BALANCE AL28/2/2022</t>
  </si>
  <si>
    <t>TRANSF. BCA. CTA. EDIF  ESC. A CTA PENSION ALIM.  ENERO. 2022</t>
  </si>
  <si>
    <t>TRANSF.BCA.CTA. EDIF ESC. A CTA. PENSION ALIM ENERO 2022</t>
  </si>
  <si>
    <t>DC 0017-2022 PENSION ALIMENTICIA ENERO 2022</t>
  </si>
  <si>
    <t>FEDERICO FRANCISCO LLINAS GUZMAN</t>
  </si>
  <si>
    <t>FRANCISCA FELIZ PEÑA</t>
  </si>
  <si>
    <t>JUAN ANTONIO REYNOSO MORONTA</t>
  </si>
  <si>
    <t>LUILLY MARTINEZ</t>
  </si>
  <si>
    <t>FLORA TEJADA FLORES</t>
  </si>
  <si>
    <t>AYARILIS  PETRONILA  BATISTA NOVA</t>
  </si>
  <si>
    <t>MARCELINA RAMIREZ BAUTISTA</t>
  </si>
  <si>
    <t>LISSY MARDIRIS GOMEZ FELIZ DE ROSA</t>
  </si>
  <si>
    <t>DIOSMELDY ALTAGRACIA  RAMIREZ UREÑA</t>
  </si>
  <si>
    <t>ZAIDA LILLIAM CASTILLO MARTINEZ</t>
  </si>
  <si>
    <t>YAMILET ADAMES VARGAS</t>
  </si>
  <si>
    <t>ZULAICKA MAGNOLY GUZMAN GOMEZ</t>
  </si>
  <si>
    <t>PEDRO FELIX LUCIANO ABREU</t>
  </si>
  <si>
    <t>GLENDA JULISSA BELTRE DE CASILLA</t>
  </si>
  <si>
    <t>ANTONIA DE LOS ANGELES GIL VELEZ</t>
  </si>
  <si>
    <t>KATHERINE CEPEDA DE CARTAGENA</t>
  </si>
  <si>
    <t>LUZ MERCEDES ROSA  ESTRELLA DE SANTOS</t>
  </si>
  <si>
    <t>LUZ DIVINA BOBADILLA LEO DE FORTUNATO</t>
  </si>
  <si>
    <t>COLECTOR DE IMPUESTOS INTERNOS</t>
  </si>
  <si>
    <t>UGO  DEL CARMEN BISONO GUZMAN</t>
  </si>
  <si>
    <t>ZULEIKI SIMON YAN</t>
  </si>
  <si>
    <t>MERYS LEIDA DIAZ BRITO</t>
  </si>
  <si>
    <t>PAGO PARA CUBRIR VIATICOS Y TRANSPORTE AL PERSONAL DE LA DIRECCION DE ORIENTACION Y PSICOLOGIA QUE PARTICIPARON EN EL ACOMPAÑAMIENTO Y SEGUIMIENTO A LA IMPLEMENTACION DEL PROGRAMA VALORA SER, REALIZADO EN LOS MESES DE OCTUBRE Y NOVIEMBRE DEL AÑO 2021, SEGUN OFICIO #DOP 401/2021.</t>
  </si>
  <si>
    <t>PAGO DE VIATICOS A LA SEÑORA FRANCHESCA NATACHA FELIZ QUIEN ASISTIO A LA VIII FERIA DEL LIBRO DE NEIBA 2021, LOS DIAS 25 Y 26/11/2021, SEGUN OFICIO #318/2021.</t>
  </si>
  <si>
    <t>PAGO DE VIATICOS, AL PERSONAL POR CONCEPTO DE TRASLADO A LA CIUDAD DE DAJABON:176 ANIVERSARIO DE LA BATALLA DE BELLER EN FECHA 27 DE OCTUBRE 2021, DONDE EL VICEMINISTERIO DE SUPERVISION, EVALUACION Y CONTROL DE LA CALIDAD EDUCATIVA PARTICIPO EN DICHO HOMENAJE, SEGUN OFIC.#MINERD/OSEC-801/2021.</t>
  </si>
  <si>
    <t>TRANSFERENCIA DE PASAJES AL PERSONAL DE LA REGIONAL DE PLANIFICACIÓN PARA LA “JORNADA DE EVALUACIÓN DEL POA 2021 Y PROYECCIÓN DEL 2022”, DICHA ACTIVIDAD SE REALIZO LOS DIAS 27, 28, 29 y 30 DE OCTUBBRE DEL PRESENTE AÑO SEGÚN LISTADO ANEXO.  OFICIO DEGD 0300-2021.</t>
  </si>
  <si>
    <t>VIATICOS AL PERSONAL DE LA DIRECCION GENERAL DE EDUCACION DE JOVENES Y ADULTOS, QUE PARTICIPARON EN EL TALLER CON PERSONAL DIRECTIVO Y DOCENTE DE LAS ESCUELAS LABORALES DEL DISTRITO EDUCATIVO 06-04, SOBRE EL DESARROLLO DEL CURRICULO DE EDUCACION LABORAL DE JOVENES Y ADULTOS Y VISITAS A LA ESCUELA SAN MIGUEL ARCANGEL. SEGUN ANEXOS AL OFICIO DGEA-295-2021.</t>
  </si>
  <si>
    <t>PAGO DE VIATICOS, COMBUSTIBLE Y PEAJE AL PERSONAL DE LA  DIRECCION DE EDUCACION TECNICO PROFESIONAL QUE REALIZARON VISITA A LA REGIONAL 17 LOS DIAS 20 Y 21 DE SEPTIEMBRE DEL 2021, CON EL PROPOSITO DE LA APERTURA DEL INICIO DEL AÑO ESCOLAR 2021-2022, SEGUN OFICIO # 468/2021.</t>
  </si>
  <si>
    <t>PAGO DE VIATICOS PARA EL TECNICO DE LA DIRECCION GENERAL DE EDUCACION SECUNDARIA, QUIEN VIAJO EL DIA 17 DE NOVIEMBRE A LA REGIONAL 13 DE MONTECRISTI A PARTICIPAR EN EL RESOLUCION DE SITUACION EN EL CENTRO EDUCATIVO CAFI ANA LUCIA DEL DISTRITO 13-03 DE VILLA VASQUEZ (MONTE CRISTI), OFICIO No.DGEM 426-2021.</t>
  </si>
  <si>
    <t>PAGO DE VIATICOS Y TRANSPORTE, PARA EL COODINADOR DOCENTE MANUEL PAREDES, QUIEN PARTICIPO EN LA CAPACITACION EN STEM EN EL AULA STEM EN SANTIAGO, EL DIA 2 DE DICIEMBRE 2021, SEGUN OFIC.#DGEM-470/2021.</t>
  </si>
  <si>
    <t>PAGO VIÁTICOS, AL PERSONAL DEL VICEMINISTERIO DE SUPERVISIÓN, EVALUACIÓN Y CONTROL DE LA CALIDAD EDUCATIVA; QUIENES  SUPERVISARON EL CENTRO EDUCATIVO PEDRO HENRÍQUEZ UREÑA, EN LA CIUDAD DE SAN JUAN DE LA MAGUANA, EL 12 DE OCTUBRE 2021. CON LA FINALIDAD DE REALIZAR EL LEVANTAMIENTO PARA EL PROYECTO DEL SEÑOR MINISTRO DE ESTA INSTITUCIÓN "ATENCIÓN INTEGRAL AL NIÑO SANO". SEGÚN OFICIO MINERD-OSEC-N°831-2021.</t>
  </si>
  <si>
    <t>PAGO DE VIATICOS Y TRANSPORTE AL VICEMINISTERIO DE SUPERVISION, EVALUACION Y CONTROL DE LA CALIDAD EDUCATIVA POR CAPACITACION SOBRE EL COVID 19 Y LAS VACUNAS EN LA REGIONAL 06 DE LA VEGA Y CONSTANZA Y EL LICEO JOSE FRANCISCO PEÑA GOMEZ EN FECHA 07 Y 08 DE DICIEMBRE DEL 2021, SEGUN OFICIO MINERD/OSEC #008/2022.</t>
  </si>
  <si>
    <t>PAGO POR SUSTENTACION AL PERSONAL QUE LABORO EN LA COORDINACION Y EJECUCION DEL EVENTO "LOS REYES DE LA LECTURA", CELEBRADO EL LUNES 10 DE ENERO DEL 2022 DE 7:00 AM A 7:00 PM EN EL PARQUE MIRADOR DEL SUR, SEGUN OFICIO #001/2022.</t>
  </si>
  <si>
    <t>PAGO DE VIATICOS Y TRANSPORTE, A TECNICOS DOCENTES NACIONALES PERSONAL ADMINISTRATIVO DOCENTES DE LA  DIRECCION NACIONAL DE SUPERVISION EDUCATIVA, SEGUN OFIC.#DNSE-231/2021.</t>
  </si>
  <si>
    <t>PAGO DE VIATICOS, DIETA, COMBUSTIBLE Y PEAJE  AL PERSONAL DE LA DIRECCION DE EVALUACION DE LA CALIDAD, POR LA SUPERVISION A LOS TECNICOS DOCENTE NACIONAL EN LA APLICACION DE LAS PRUEBAS DEL PROYECTO PRESIDENCIAL EXCELENCIA EDUCATIVA AÑO 2021. SEGUN ANEXOS AL OFICIO DPN-211-2021.   ***VER NOTA ACLARATORIA**</t>
  </si>
  <si>
    <t>PAGO VIÁTICOS, TRANSPORTE Y SUSTENTACION AL PERSONAL DE LA DIRECCIÓN NACIONAL DE SUPERVISION EDUCATIVA, CORRESPONDIENTE A LA ACTIVIDAD 1.1, SUPERVISION DE ORGANIZACIÓN DE LOS CENTROS EDUCATIVOS, REALIZADA EN DICIEMBRE 2021. SEGÚN OFICIO DNSE-003-2022.</t>
  </si>
  <si>
    <t>PAG00356209</t>
  </si>
  <si>
    <t>PAG00356139</t>
  </si>
  <si>
    <t>PAG00355609</t>
  </si>
  <si>
    <t>PAG00354924</t>
  </si>
  <si>
    <t>PAG00356211</t>
  </si>
  <si>
    <t>PAG00355891</t>
  </si>
  <si>
    <t>PAG00356878</t>
  </si>
  <si>
    <t>PAG00357031</t>
  </si>
  <si>
    <t>PAG00357036</t>
  </si>
  <si>
    <t>PAG00358508</t>
  </si>
  <si>
    <t>PAG00358888</t>
  </si>
  <si>
    <t>PAG00356592</t>
  </si>
  <si>
    <t>PAG00356459</t>
  </si>
  <si>
    <t>PAG00359390</t>
  </si>
  <si>
    <t xml:space="preserve">COMISION BANCO CENTRAL 0.15% SEGÚN ESTADO BANCARIO </t>
  </si>
  <si>
    <t>SOLICITUD PAGO PENSION ALIMENTICIA MES DE ENERO 2022 DRRHH-2022-N-000009, A FAVOR DE 201 BENEFICIARIOS CITADOS EN EL ANEXO POR RD$1,205,116.00 PAGO ELECTRONICO.</t>
  </si>
  <si>
    <t xml:space="preserve">LIBRO DE BANCO </t>
  </si>
  <si>
    <t>CUENTA N°010-391767-5</t>
  </si>
  <si>
    <t>No. CK/TRANSF.</t>
  </si>
  <si>
    <t>PARA CUBRIR GASTOS DE VIATICOS, TRANSPORTE, PEAJE Y COMBUSTIBLE AL PERSONAL DE LA DIRECCION DE LIQUIDACION Y CONCILIACION DE FONDOS</t>
  </si>
  <si>
    <t xml:space="preserve">VIÁTICOS AL PERSONAL DEL VICEMINISTERIO DE PLANIFICACIÓN Y DESARROLLO 
</t>
  </si>
  <si>
    <t>PAGO DE VIATICOS PARA EL PERSONAL DE APOYO DE LA DIRECCION GENERAL DE MANTENIMIENTO DE INFRAESTRUTURA ESCOLAR</t>
  </si>
  <si>
    <t>PAGO DE VIATICOS Y PEAJE A LA DIRECCION GENERAL DE MANTENIMIENTO DE INFRAESTRUCTURA ESCOLAR</t>
  </si>
  <si>
    <t>PAGO DE VIATICOS AL VICEMINISTERIO DE GESTION ADMINISTRATIVA Y FINANCIERO POR ENCUENTRO CON EL DIRECTOR REGIONAL NO.17</t>
  </si>
  <si>
    <t>PAGO DE VIATICOS A LA SEÑORA BERKY MARILYS MATEO, DEPARTAMENTO DE PATRIMONIO Y CONTROL DE ACTIVO</t>
  </si>
  <si>
    <t xml:space="preserve">PAGO DE VIÁTICOS AL PERSONAL QUE LABORA EN LA DIRECCION DE FISCALIZACIÓN Y CONTROL, EN LA INSPECCIÓN DE 696 PANTALLAS PDI </t>
  </si>
  <si>
    <t xml:space="preserve">PAGO DE VIATICOS A LA OFICINA DE GESTION INMOBILIARIA POR VALUAR LOS INMUEBLES Y TERRENOS </t>
  </si>
  <si>
    <t>PAGO DE  VIATICOS Y PEAJE A LA DIRECCION GENERAL DE MANTENIMIENTO DE INFRAESTRUCTURA ESCOLAR PARA EL PERSONAL DE APOYO DE ESTA DIRECCION,</t>
  </si>
  <si>
    <t>PAGO DE VIATICOS AL PERSONAL QUE ESTUVO EN EL LEVANTAMIENTO INVENTARIO DE PANTALLAS PDI EN CENTROS EDUCATIVOS  03 AZUA,07 SAN FRANCISCO DE MACORIS Y 08 SANTIAGO</t>
  </si>
  <si>
    <t>PAGO DE VIATICOS AL PERSONAL QUE PARTICIPARA EN EL "TALLER DE SOCIALIZACION DEL PLAN ESTRATEGICO INSTITUCIONAL, 2021-2024</t>
  </si>
  <si>
    <t xml:space="preserve">PAGO DE VIATICOS AL PERSONAL TEC. DEL VICEMINISTERIO DE PLANIFICACION Y DESARROLLO EDUCATIVO, QUE SE DESPLAZARA AL DISTRITO 06-03 </t>
  </si>
  <si>
    <t>PAGO DE VIATICOS, PARA EL PERSONAL DE APOYO DE LA UNIDAD DE FISCALIZACION DEL PROGRAMA UF-MINERD, DE LA DIRECCION GENERAL DE MANTENIMIENTO DE INFRAESTRUTUTA ESCOLAR</t>
  </si>
  <si>
    <t>PAGO DE VIATICOS AL PERSONAL DEL DEPARTAMENTO DE PATRIMONIO Y CONTROL DE ACTIVOS FIJOS, LO CUAL REALIZARON LA JORNADA DE INSPECCIONES DE PDI</t>
  </si>
  <si>
    <t>PAGO DE VIATICOS POR REALIZACION DE LA "JORNADA DE DESCARGOS MASIVOS DE LOS ACTIVOS FIJOS A NIVEL NACIONAL"</t>
  </si>
  <si>
    <t>PAGO DE VIATICOS AL PERSONAL DE LA DIRECCION  DE FISCALIZACION Y CONTROL , POR LEVANTAMIENTO INVENTARIO DE ACTIVOS FIJOS</t>
  </si>
  <si>
    <t>PAGO PARA CUBRIR VIATICOS AL PERSONAL DEL DEPARTAMENTO DE PATRIMONIO Y CONTROL DE ACTIVOS FIJOS, QUE REALIZO UN OPERATIVO DE DESCARGOS DE ACTIVOS</t>
  </si>
  <si>
    <t xml:space="preserve">PAGO SUSTENTACIÓN, PERTENECIENTE AL DEPARTAMENTO DE PATRIMONIO Y CONTROL DE ACTIVOS FIJOS, EL CUAL PARTICIPÓ EN LA JORNADA DE DESCARGO DE ACTIVOS A NIVEL NACIONAL </t>
  </si>
  <si>
    <t xml:space="preserve">PAGO VIÁTICO AL PERSONAL DE LA DIRECCIÓN DE PATRIMONIO Y CONTROL DE ACTIVOS FIJOS, POR CONCEPTO DE REALIZACIÓN DE JORNADA DE DESCARGOS MASIVOS DE LOS ACTIVOS FIJOS A NIVEL NACIONAL, </t>
  </si>
  <si>
    <t>PAGO DE VIATICOS AL PERSONAL DE LA DIRECCION GENERAL ADMINISTRATIVA, QUE LABORA EN EL PROGRAMA DE SUPERVISION DE LOS INMUEBLES ALQUILADOS</t>
  </si>
  <si>
    <t xml:space="preserve"> PAGO IMPUESTO  0.15% </t>
  </si>
  <si>
    <t>CUENTA N°240-016550-0</t>
  </si>
  <si>
    <t>CUENTA N°240-016233-0</t>
  </si>
  <si>
    <t>CUENTA N°240-012319-0</t>
  </si>
  <si>
    <t>CUENTA N°010-246281-0</t>
  </si>
  <si>
    <t>CUENTA N°010-249316-2</t>
  </si>
  <si>
    <t>CUENTA N°240-013639-9</t>
  </si>
  <si>
    <t>CUENTA N°010-391680-6</t>
  </si>
  <si>
    <t>CUENTA N°240-016850-9</t>
  </si>
  <si>
    <t>CUENTA N°010-239930-1</t>
  </si>
  <si>
    <t>__________________________________</t>
  </si>
  <si>
    <t>___________________________________________</t>
  </si>
  <si>
    <t>___________________________________</t>
  </si>
  <si>
    <t>________________________________</t>
  </si>
  <si>
    <t>_____________________________________</t>
  </si>
  <si>
    <t>______________________________________</t>
  </si>
  <si>
    <t>DIRECCIÓN GENERAL DE 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</si>
</sst>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 _P_t_s_-;\-* #,##0.00\ _P_t_s_-;_-* &quot;-&quot;??\ _P_t_s_-;_-@_-"/>
    <numFmt numFmtId="165" formatCode="_-* #,##0.00\ [$€]_-;\-* #,##0.00\ [$€]_-;_-* &quot;-&quot;??\ [$€]_-;_-@_-"/>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1"/>
      <color rgb="FF9C6500"/>
      <name val="Calibri"/>
      <family val="2"/>
      <scheme val="minor"/>
    </font>
    <font>
      <b/>
      <sz val="18"/>
      <color theme="3"/>
      <name val="Calibri Light"/>
      <family val="2"/>
      <scheme val="major"/>
    </font>
    <font>
      <b/>
      <sz val="11"/>
      <name val="Calibri"/>
      <family val="2"/>
      <scheme val="minor"/>
    </font>
    <font>
      <sz val="11"/>
      <color indexed="63"/>
      <name val="Calibri"/>
      <family val="2"/>
      <scheme val="minor"/>
    </font>
    <font>
      <b/>
      <i/>
      <sz val="11"/>
      <color theme="1"/>
      <name val="Calibri"/>
      <family val="2"/>
      <scheme val="minor"/>
    </font>
    <font>
      <sz val="11"/>
      <name val="Calibri"/>
      <family val="2"/>
      <scheme val="minor"/>
    </font>
  </fonts>
  <fills count="56">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5" tint="0.79998168889431442"/>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s>
  <cellStyleXfs count="466">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4" fillId="0" borderId="11" applyNumberFormat="0" applyFill="0" applyAlignment="0" applyProtection="0"/>
    <xf numFmtId="0" fontId="5" fillId="0" borderId="12"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4" borderId="13" applyNumberFormat="0" applyAlignment="0" applyProtection="0"/>
    <xf numFmtId="0" fontId="8" fillId="5" borderId="14" applyNumberFormat="0" applyAlignment="0" applyProtection="0"/>
    <xf numFmtId="0" fontId="9" fillId="5" borderId="13" applyNumberFormat="0" applyAlignment="0" applyProtection="0"/>
    <xf numFmtId="0" fontId="10" fillId="0" borderId="15" applyNumberFormat="0" applyFill="0" applyAlignment="0" applyProtection="0"/>
    <xf numFmtId="0" fontId="11" fillId="6" borderId="16"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 fillId="0" borderId="18" applyNumberFormat="0" applyFill="0" applyAlignment="0" applyProtection="0"/>
    <xf numFmtId="0" fontId="14"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5" fillId="0" borderId="0"/>
    <xf numFmtId="0" fontId="16"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7" fillId="42"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9" borderId="0" applyNumberFormat="0" applyBorder="0" applyAlignment="0" applyProtection="0"/>
    <xf numFmtId="0" fontId="24" fillId="33" borderId="0" applyNumberFormat="0" applyBorder="0" applyAlignment="0" applyProtection="0"/>
    <xf numFmtId="0" fontId="19" fillId="50" borderId="19" applyNumberFormat="0" applyAlignment="0" applyProtection="0"/>
    <xf numFmtId="0" fontId="20" fillId="51" borderId="20"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8" fillId="0" borderId="0" applyNumberFormat="0" applyFill="0" applyBorder="0" applyAlignment="0" applyProtection="0"/>
    <xf numFmtId="0" fontId="18" fillId="34" borderId="0" applyNumberFormat="0" applyBorder="0" applyAlignment="0" applyProtection="0"/>
    <xf numFmtId="0" fontId="30" fillId="0" borderId="22" applyNumberFormat="0" applyFill="0" applyAlignment="0" applyProtection="0"/>
    <xf numFmtId="0" fontId="31" fillId="0" borderId="23" applyNumberFormat="0" applyFill="0" applyAlignment="0" applyProtection="0"/>
    <xf numFmtId="0" fontId="22" fillId="0" borderId="24" applyNumberFormat="0" applyFill="0" applyAlignment="0" applyProtection="0"/>
    <xf numFmtId="0" fontId="22" fillId="0" borderId="0" applyNumberFormat="0" applyFill="0" applyBorder="0" applyAlignment="0" applyProtection="0"/>
    <xf numFmtId="0" fontId="23" fillId="37" borderId="19" applyNumberFormat="0" applyAlignment="0" applyProtection="0"/>
    <xf numFmtId="0" fontId="21" fillId="0" borderId="21" applyNumberFormat="0" applyFill="0" applyAlignment="0" applyProtection="0"/>
    <xf numFmtId="164"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3" fillId="3" borderId="0" applyNumberFormat="0" applyBorder="0" applyAlignment="0" applyProtection="0"/>
    <xf numFmtId="0" fontId="25" fillId="5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6" fillId="0" borderId="0"/>
    <xf numFmtId="0" fontId="1" fillId="0" borderId="0"/>
    <xf numFmtId="0" fontId="1" fillId="0" borderId="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6" fillId="53" borderId="25" applyNumberFormat="0" applyFont="0" applyAlignment="0" applyProtection="0"/>
    <xf numFmtId="0" fontId="26" fillId="50" borderId="26" applyNumberFormat="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32" fillId="0" borderId="27" applyNumberFormat="0" applyFill="0" applyAlignment="0" applyProtection="0"/>
    <xf numFmtId="0" fontId="27" fillId="0" borderId="0" applyNumberFormat="0" applyFill="0" applyBorder="0" applyAlignment="0" applyProtection="0"/>
    <xf numFmtId="0" fontId="16" fillId="0" borderId="0"/>
  </cellStyleXfs>
  <cellXfs count="172">
    <xf numFmtId="0" fontId="0" fillId="0" borderId="0" xfId="0"/>
    <xf numFmtId="0" fontId="0" fillId="0" borderId="0" xfId="0" applyFont="1"/>
    <xf numFmtId="0" fontId="2" fillId="54" borderId="39" xfId="0" applyFont="1" applyFill="1" applyBorder="1" applyAlignment="1">
      <alignment horizontal="center" vertical="center"/>
    </xf>
    <xf numFmtId="0" fontId="2" fillId="54" borderId="40" xfId="0" applyFont="1" applyFill="1" applyBorder="1" applyAlignment="1">
      <alignment horizontal="center" vertical="center" wrapText="1"/>
    </xf>
    <xf numFmtId="43" fontId="2" fillId="54" borderId="40" xfId="1" applyFont="1" applyFill="1" applyBorder="1" applyAlignment="1">
      <alignment horizontal="center" vertical="center"/>
    </xf>
    <xf numFmtId="43" fontId="2" fillId="54" borderId="40" xfId="1" applyFont="1" applyFill="1" applyBorder="1" applyAlignment="1">
      <alignment horizontal="center" vertical="center" wrapText="1"/>
    </xf>
    <xf numFmtId="43" fontId="2" fillId="54" borderId="41" xfId="1" applyFont="1" applyFill="1" applyBorder="1" applyAlignment="1">
      <alignment horizontal="center" vertical="center" wrapText="1"/>
    </xf>
    <xf numFmtId="43" fontId="0" fillId="0" borderId="1" xfId="1" applyFont="1" applyBorder="1" applyAlignment="1"/>
    <xf numFmtId="43" fontId="0" fillId="0" borderId="1" xfId="1" applyFont="1" applyBorder="1" applyAlignment="1">
      <alignment wrapText="1"/>
    </xf>
    <xf numFmtId="0" fontId="0" fillId="0" borderId="1" xfId="0" applyFont="1" applyBorder="1" applyAlignment="1">
      <alignment vertical="top" wrapText="1"/>
    </xf>
    <xf numFmtId="43" fontId="0" fillId="0" borderId="0" xfId="0" applyNumberFormat="1" applyFont="1"/>
    <xf numFmtId="0" fontId="36" fillId="0" borderId="2" xfId="465" applyFont="1" applyFill="1" applyBorder="1" applyAlignment="1">
      <alignment horizontal="left" vertical="top" wrapText="1"/>
    </xf>
    <xf numFmtId="43" fontId="0" fillId="0" borderId="2" xfId="1" applyFont="1" applyBorder="1" applyAlignment="1"/>
    <xf numFmtId="43" fontId="0" fillId="0" borderId="2" xfId="1" applyFont="1" applyBorder="1" applyAlignment="1">
      <alignment wrapText="1"/>
    </xf>
    <xf numFmtId="0" fontId="35" fillId="0" borderId="8" xfId="0" applyFont="1" applyBorder="1" applyAlignment="1">
      <alignment horizontal="right" wrapText="1"/>
    </xf>
    <xf numFmtId="43" fontId="0" fillId="0" borderId="8" xfId="1" applyFont="1" applyBorder="1" applyAlignment="1"/>
    <xf numFmtId="43" fontId="0" fillId="0" borderId="8" xfId="1" applyFont="1" applyBorder="1" applyAlignment="1">
      <alignment wrapText="1"/>
    </xf>
    <xf numFmtId="43" fontId="2" fillId="0" borderId="9" xfId="1" applyFont="1" applyBorder="1" applyAlignment="1">
      <alignment wrapText="1"/>
    </xf>
    <xf numFmtId="0" fontId="35" fillId="0" borderId="0" xfId="0" applyFont="1" applyBorder="1" applyAlignment="1">
      <alignment horizontal="right" vertical="top" wrapText="1"/>
    </xf>
    <xf numFmtId="43" fontId="0" fillId="0" borderId="0" xfId="1" applyFont="1" applyBorder="1" applyAlignment="1"/>
    <xf numFmtId="43" fontId="0" fillId="0" borderId="0" xfId="1" applyFont="1" applyBorder="1" applyAlignment="1">
      <alignment wrapText="1"/>
    </xf>
    <xf numFmtId="43" fontId="2" fillId="0" borderId="0" xfId="1" applyFont="1" applyBorder="1" applyAlignment="1">
      <alignment wrapText="1"/>
    </xf>
    <xf numFmtId="0" fontId="35" fillId="0" borderId="0" xfId="0" applyFont="1" applyBorder="1" applyAlignment="1">
      <alignment horizontal="center" vertical="top" wrapText="1"/>
    </xf>
    <xf numFmtId="0" fontId="0" fillId="0" borderId="0" xfId="0" applyFont="1" applyAlignment="1">
      <alignment vertical="top" wrapText="1"/>
    </xf>
    <xf numFmtId="43" fontId="0" fillId="0" borderId="0" xfId="1" applyFont="1" applyAlignment="1"/>
    <xf numFmtId="0" fontId="2" fillId="0" borderId="0" xfId="0" applyFont="1" applyAlignment="1">
      <alignment vertical="top" wrapText="1"/>
    </xf>
    <xf numFmtId="43" fontId="2" fillId="0" borderId="0" xfId="1" applyFont="1" applyAlignment="1"/>
    <xf numFmtId="43" fontId="0" fillId="0" borderId="0" xfId="1" applyFont="1" applyAlignment="1">
      <alignment horizontal="center" wrapText="1"/>
    </xf>
    <xf numFmtId="0" fontId="2" fillId="54" borderId="35" xfId="0" applyFont="1" applyFill="1" applyBorder="1" applyAlignment="1">
      <alignment horizontal="center" vertical="center" wrapText="1"/>
    </xf>
    <xf numFmtId="43" fontId="2" fillId="54" borderId="28" xfId="1" applyFont="1" applyFill="1" applyBorder="1" applyAlignment="1">
      <alignment horizontal="center" vertical="center"/>
    </xf>
    <xf numFmtId="43" fontId="2" fillId="54" borderId="8" xfId="1" applyFont="1" applyFill="1" applyBorder="1" applyAlignment="1">
      <alignment horizontal="center" vertical="center" wrapText="1"/>
    </xf>
    <xf numFmtId="43" fontId="2" fillId="54" borderId="28" xfId="1" applyFont="1" applyFill="1" applyBorder="1" applyAlignment="1">
      <alignment horizontal="center" vertical="center" wrapText="1"/>
    </xf>
    <xf numFmtId="43" fontId="0" fillId="0" borderId="0" xfId="1" applyFont="1" applyAlignment="1">
      <alignment wrapText="1"/>
    </xf>
    <xf numFmtId="43" fontId="0" fillId="0" borderId="1" xfId="1" applyFont="1" applyBorder="1" applyAlignment="1">
      <alignment horizontal="right" wrapText="1"/>
    </xf>
    <xf numFmtId="49" fontId="0" fillId="0" borderId="1" xfId="0" applyNumberFormat="1" applyFont="1" applyBorder="1" applyAlignment="1">
      <alignment horizontal="left" vertical="top" wrapText="1"/>
    </xf>
    <xf numFmtId="164" fontId="0" fillId="0" borderId="1" xfId="83" applyFont="1" applyBorder="1" applyAlignment="1">
      <alignment horizontal="right"/>
    </xf>
    <xf numFmtId="164" fontId="0" fillId="0" borderId="1" xfId="83" applyFont="1" applyBorder="1" applyAlignment="1"/>
    <xf numFmtId="164" fontId="0" fillId="0" borderId="1" xfId="83" applyFont="1" applyBorder="1" applyAlignment="1">
      <alignment horizontal="center" vertical="center"/>
    </xf>
    <xf numFmtId="43" fontId="0" fillId="0" borderId="1" xfId="1" applyFont="1" applyBorder="1" applyAlignment="1">
      <alignment horizontal="center" vertical="center" wrapText="1"/>
    </xf>
    <xf numFmtId="164" fontId="0" fillId="0" borderId="1" xfId="83" applyFont="1" applyFill="1" applyBorder="1" applyAlignment="1">
      <alignment horizontal="center" vertical="center"/>
    </xf>
    <xf numFmtId="0" fontId="35" fillId="0" borderId="8" xfId="0" applyFont="1" applyBorder="1" applyAlignment="1">
      <alignment horizontal="right" vertical="top" wrapText="1"/>
    </xf>
    <xf numFmtId="0" fontId="37" fillId="0" borderId="0" xfId="0" applyFont="1" applyAlignment="1">
      <alignment vertical="top" wrapText="1"/>
    </xf>
    <xf numFmtId="43" fontId="37" fillId="0" borderId="0" xfId="1" applyFont="1" applyAlignment="1"/>
    <xf numFmtId="0" fontId="2" fillId="54" borderId="4" xfId="0" applyFont="1" applyFill="1" applyBorder="1" applyAlignment="1">
      <alignment horizontal="center" vertical="center"/>
    </xf>
    <xf numFmtId="0" fontId="2" fillId="54" borderId="34" xfId="0" applyFont="1" applyFill="1" applyBorder="1" applyAlignment="1">
      <alignment horizontal="center" vertical="center" wrapText="1"/>
    </xf>
    <xf numFmtId="0" fontId="2" fillId="54" borderId="5" xfId="0" applyFont="1" applyFill="1" applyBorder="1" applyAlignment="1">
      <alignment horizontal="center" vertical="center" wrapText="1"/>
    </xf>
    <xf numFmtId="0" fontId="2" fillId="0" borderId="36" xfId="0" applyFont="1" applyBorder="1" applyAlignment="1">
      <alignment horizontal="center" vertical="top" wrapText="1"/>
    </xf>
    <xf numFmtId="0" fontId="0" fillId="0" borderId="36" xfId="0" applyFont="1" applyBorder="1" applyAlignment="1"/>
    <xf numFmtId="0" fontId="0" fillId="0" borderId="36" xfId="0" applyFont="1" applyBorder="1" applyAlignment="1">
      <alignment wrapText="1"/>
    </xf>
    <xf numFmtId="43" fontId="2" fillId="0" borderId="37" xfId="1" applyFont="1" applyBorder="1" applyAlignment="1">
      <alignment wrapText="1"/>
    </xf>
    <xf numFmtId="43" fontId="0" fillId="0" borderId="30" xfId="1" applyFont="1" applyBorder="1" applyAlignment="1">
      <alignment wrapText="1"/>
    </xf>
    <xf numFmtId="0" fontId="0" fillId="0" borderId="32" xfId="0" applyFont="1" applyBorder="1" applyAlignment="1">
      <alignment vertical="top" wrapText="1"/>
    </xf>
    <xf numFmtId="43" fontId="0" fillId="0" borderId="32" xfId="1" applyFont="1" applyBorder="1" applyAlignment="1"/>
    <xf numFmtId="43" fontId="0" fillId="0" borderId="32" xfId="1" applyFont="1" applyBorder="1" applyAlignment="1">
      <alignment wrapText="1"/>
    </xf>
    <xf numFmtId="43" fontId="0" fillId="0" borderId="38" xfId="1" applyFont="1" applyBorder="1" applyAlignment="1">
      <alignment wrapText="1"/>
    </xf>
    <xf numFmtId="0" fontId="35" fillId="0" borderId="6" xfId="0" applyFont="1" applyBorder="1" applyAlignment="1">
      <alignment horizontal="right" vertical="top" wrapText="1"/>
    </xf>
    <xf numFmtId="43" fontId="0" fillId="0" borderId="6" xfId="1" applyFont="1" applyBorder="1" applyAlignment="1"/>
    <xf numFmtId="43" fontId="0" fillId="0" borderId="6" xfId="1" applyFont="1" applyBorder="1" applyAlignment="1">
      <alignment wrapText="1"/>
    </xf>
    <xf numFmtId="43" fontId="2" fillId="0" borderId="44" xfId="1" applyFont="1" applyBorder="1" applyAlignment="1">
      <alignment wrapText="1"/>
    </xf>
    <xf numFmtId="0" fontId="0" fillId="0" borderId="0" xfId="0" applyFont="1" applyAlignment="1">
      <alignment wrapText="1"/>
    </xf>
    <xf numFmtId="43" fontId="0" fillId="0" borderId="0" xfId="0" applyNumberFormat="1" applyFont="1" applyAlignment="1">
      <alignment wrapText="1"/>
    </xf>
    <xf numFmtId="43" fontId="0" fillId="0" borderId="36" xfId="1" applyFont="1" applyBorder="1" applyAlignment="1"/>
    <xf numFmtId="43" fontId="0" fillId="0" borderId="36" xfId="1" applyFont="1" applyBorder="1" applyAlignment="1">
      <alignment wrapText="1"/>
    </xf>
    <xf numFmtId="43" fontId="0" fillId="0" borderId="38" xfId="0" applyNumberFormat="1" applyFont="1" applyBorder="1" applyAlignment="1">
      <alignment wrapText="1"/>
    </xf>
    <xf numFmtId="0" fontId="2" fillId="0" borderId="47" xfId="0" applyFont="1" applyBorder="1" applyAlignment="1">
      <alignment horizontal="right" vertical="top" wrapText="1"/>
    </xf>
    <xf numFmtId="0" fontId="0" fillId="0" borderId="47" xfId="0" applyFont="1" applyBorder="1" applyAlignment="1"/>
    <xf numFmtId="0" fontId="0" fillId="0" borderId="47" xfId="0" applyFont="1" applyBorder="1" applyAlignment="1">
      <alignment wrapText="1"/>
    </xf>
    <xf numFmtId="43" fontId="2" fillId="0" borderId="48" xfId="0" applyNumberFormat="1" applyFont="1" applyBorder="1" applyAlignment="1">
      <alignment wrapText="1"/>
    </xf>
    <xf numFmtId="0" fontId="2" fillId="0" borderId="0" xfId="0" applyFont="1" applyBorder="1" applyAlignment="1">
      <alignment horizontal="center" vertical="top" wrapText="1"/>
    </xf>
    <xf numFmtId="0" fontId="0" fillId="0" borderId="0" xfId="0" applyFont="1" applyBorder="1" applyAlignment="1"/>
    <xf numFmtId="0" fontId="0" fillId="0" borderId="0" xfId="0" applyFont="1" applyBorder="1" applyAlignment="1">
      <alignment wrapText="1"/>
    </xf>
    <xf numFmtId="43" fontId="2" fillId="0" borderId="0" xfId="0" applyNumberFormat="1" applyFont="1" applyBorder="1" applyAlignment="1">
      <alignment wrapText="1"/>
    </xf>
    <xf numFmtId="43" fontId="0" fillId="0" borderId="30" xfId="0" applyNumberFormat="1" applyFont="1" applyBorder="1" applyAlignment="1">
      <alignment wrapText="1"/>
    </xf>
    <xf numFmtId="0" fontId="2" fillId="0" borderId="32" xfId="0" applyFont="1" applyBorder="1" applyAlignment="1">
      <alignment horizontal="right" vertical="top" wrapText="1"/>
    </xf>
    <xf numFmtId="0" fontId="0" fillId="0" borderId="32" xfId="0" applyFont="1" applyBorder="1" applyAlignment="1"/>
    <xf numFmtId="0" fontId="0" fillId="0" borderId="32" xfId="0" applyFont="1" applyBorder="1" applyAlignment="1">
      <alignment wrapText="1"/>
    </xf>
    <xf numFmtId="0" fontId="2" fillId="0" borderId="0" xfId="0" applyFont="1" applyBorder="1" applyAlignment="1">
      <alignment horizontal="right" vertical="top" wrapText="1"/>
    </xf>
    <xf numFmtId="43" fontId="0" fillId="0" borderId="0" xfId="0" applyNumberFormat="1" applyFont="1" applyBorder="1" applyAlignment="1">
      <alignment wrapText="1"/>
    </xf>
    <xf numFmtId="43" fontId="2" fillId="0" borderId="38" xfId="0" applyNumberFormat="1" applyFont="1" applyBorder="1" applyAlignment="1">
      <alignment wrapText="1"/>
    </xf>
    <xf numFmtId="0" fontId="2" fillId="54" borderId="8" xfId="0" applyFont="1" applyFill="1" applyBorder="1" applyAlignment="1">
      <alignment horizontal="center" vertical="center"/>
    </xf>
    <xf numFmtId="0" fontId="2" fillId="54" borderId="28" xfId="0" applyFont="1" applyFill="1" applyBorder="1" applyAlignment="1">
      <alignment horizontal="center" vertical="center" wrapText="1"/>
    </xf>
    <xf numFmtId="0" fontId="2" fillId="54" borderId="9" xfId="0" applyFont="1" applyFill="1" applyBorder="1" applyAlignment="1">
      <alignment horizontal="center" vertical="center" wrapText="1"/>
    </xf>
    <xf numFmtId="43" fontId="0" fillId="0" borderId="40" xfId="1" applyFont="1" applyBorder="1" applyAlignment="1"/>
    <xf numFmtId="43" fontId="0" fillId="0" borderId="40" xfId="1" applyFont="1" applyBorder="1" applyAlignment="1">
      <alignment wrapText="1"/>
    </xf>
    <xf numFmtId="43" fontId="2" fillId="0" borderId="41" xfId="1" applyFont="1" applyBorder="1" applyAlignment="1">
      <alignment wrapText="1"/>
    </xf>
    <xf numFmtId="0" fontId="0" fillId="0" borderId="1" xfId="0" applyFont="1" applyBorder="1" applyAlignment="1">
      <alignment wrapText="1"/>
    </xf>
    <xf numFmtId="0" fontId="0" fillId="0" borderId="1" xfId="0" applyFont="1" applyBorder="1" applyAlignment="1"/>
    <xf numFmtId="43" fontId="36" fillId="0" borderId="1" xfId="1" applyFont="1" applyFill="1" applyBorder="1" applyAlignment="1">
      <alignment horizontal="left" vertical="top" wrapText="1"/>
    </xf>
    <xf numFmtId="43" fontId="0" fillId="0" borderId="1" xfId="1" applyFont="1" applyBorder="1" applyAlignment="1">
      <alignment horizontal="left" vertical="top" wrapText="1"/>
    </xf>
    <xf numFmtId="4" fontId="38" fillId="0" borderId="1" xfId="0" applyNumberFormat="1" applyFont="1" applyBorder="1" applyAlignment="1"/>
    <xf numFmtId="43" fontId="0" fillId="0" borderId="48" xfId="0" applyNumberFormat="1" applyFont="1" applyBorder="1" applyAlignment="1">
      <alignment wrapText="1"/>
    </xf>
    <xf numFmtId="43" fontId="0" fillId="0" borderId="49" xfId="1" applyFont="1" applyBorder="1" applyAlignment="1">
      <alignment wrapText="1"/>
    </xf>
    <xf numFmtId="43" fontId="0" fillId="0" borderId="50" xfId="1" applyFont="1" applyBorder="1" applyAlignment="1">
      <alignment wrapText="1"/>
    </xf>
    <xf numFmtId="0" fontId="0" fillId="0" borderId="51" xfId="0" applyFont="1" applyBorder="1" applyAlignment="1">
      <alignment wrapText="1"/>
    </xf>
    <xf numFmtId="43" fontId="0" fillId="0" borderId="33" xfId="0" applyNumberFormat="1" applyFont="1" applyBorder="1" applyAlignment="1">
      <alignment wrapText="1"/>
    </xf>
    <xf numFmtId="43" fontId="2" fillId="54" borderId="28" xfId="1" applyFont="1" applyFill="1" applyBorder="1" applyAlignment="1">
      <alignment wrapText="1"/>
    </xf>
    <xf numFmtId="0" fontId="0" fillId="55" borderId="0" xfId="0" applyFont="1" applyFill="1"/>
    <xf numFmtId="43" fontId="0" fillId="0" borderId="0" xfId="1" applyFont="1" applyBorder="1" applyAlignment="1">
      <alignment horizontal="center"/>
    </xf>
    <xf numFmtId="0" fontId="35" fillId="0" borderId="0" xfId="0" applyFont="1" applyBorder="1" applyAlignment="1">
      <alignment horizontal="center"/>
    </xf>
    <xf numFmtId="0" fontId="2" fillId="0" borderId="0" xfId="0" applyFont="1" applyBorder="1" applyAlignment="1">
      <alignment horizontal="center" wrapText="1"/>
    </xf>
    <xf numFmtId="43" fontId="0" fillId="0" borderId="10" xfId="1" applyFont="1" applyBorder="1" applyAlignment="1">
      <alignment horizontal="center"/>
    </xf>
    <xf numFmtId="43" fontId="0" fillId="0" borderId="0" xfId="1" applyFont="1" applyAlignment="1">
      <alignment horizontal="center"/>
    </xf>
    <xf numFmtId="0" fontId="0" fillId="0" borderId="0" xfId="0" applyFont="1" applyAlignment="1">
      <alignment horizontal="center"/>
    </xf>
    <xf numFmtId="0" fontId="0" fillId="0" borderId="0" xfId="0" applyFont="1" applyAlignment="1"/>
    <xf numFmtId="43" fontId="2" fillId="0" borderId="0" xfId="1" applyFont="1" applyAlignment="1">
      <alignment horizontal="center"/>
    </xf>
    <xf numFmtId="43" fontId="0" fillId="0" borderId="30" xfId="0" applyNumberFormat="1" applyFont="1" applyBorder="1"/>
    <xf numFmtId="0" fontId="2" fillId="0" borderId="36" xfId="0" applyFont="1" applyBorder="1" applyAlignment="1">
      <alignment horizontal="center" vertical="center" wrapText="1"/>
    </xf>
    <xf numFmtId="0" fontId="0" fillId="0" borderId="1" xfId="0" applyFont="1" applyBorder="1" applyAlignment="1">
      <alignment horizontal="center" vertical="top" wrapText="1"/>
    </xf>
    <xf numFmtId="43" fontId="2" fillId="0" borderId="37" xfId="1" applyFont="1" applyBorder="1"/>
    <xf numFmtId="43" fontId="2" fillId="0" borderId="38" xfId="0" applyNumberFormat="1" applyFont="1" applyBorder="1"/>
    <xf numFmtId="43" fontId="0" fillId="0" borderId="53" xfId="1" applyFont="1" applyBorder="1" applyAlignment="1">
      <alignment wrapText="1"/>
    </xf>
    <xf numFmtId="0" fontId="2" fillId="0" borderId="4" xfId="0" applyFont="1" applyBorder="1" applyAlignment="1">
      <alignment horizontal="center" vertical="top" wrapText="1"/>
    </xf>
    <xf numFmtId="43" fontId="0" fillId="0" borderId="4" xfId="1" applyFont="1" applyBorder="1" applyAlignment="1"/>
    <xf numFmtId="43" fontId="0" fillId="0" borderId="4" xfId="1" applyFont="1" applyBorder="1" applyAlignment="1">
      <alignment wrapText="1"/>
    </xf>
    <xf numFmtId="43" fontId="2" fillId="0" borderId="5" xfId="1" applyFont="1" applyBorder="1" applyAlignment="1">
      <alignment wrapText="1"/>
    </xf>
    <xf numFmtId="43" fontId="0" fillId="0" borderId="30" xfId="1" applyFont="1" applyBorder="1" applyAlignment="1">
      <alignment horizontal="center" vertical="center" wrapText="1"/>
    </xf>
    <xf numFmtId="43" fontId="0" fillId="0" borderId="0" xfId="0" applyNumberFormat="1" applyFont="1" applyBorder="1"/>
    <xf numFmtId="0" fontId="0" fillId="0" borderId="6" xfId="0" applyFont="1" applyBorder="1" applyAlignment="1"/>
    <xf numFmtId="0" fontId="0" fillId="0" borderId="6" xfId="0" applyFont="1" applyBorder="1" applyAlignment="1">
      <alignment wrapText="1"/>
    </xf>
    <xf numFmtId="0" fontId="0" fillId="0" borderId="0" xfId="0" applyFont="1" applyAlignment="1">
      <alignment horizontal="center" vertical="center"/>
    </xf>
    <xf numFmtId="0" fontId="2" fillId="54" borderId="40" xfId="0" applyFont="1" applyFill="1" applyBorder="1" applyAlignment="1">
      <alignment horizontal="center" vertical="center"/>
    </xf>
    <xf numFmtId="0" fontId="0" fillId="0" borderId="36" xfId="0" applyFont="1" applyBorder="1" applyAlignment="1">
      <alignment horizontal="center" vertical="center"/>
    </xf>
    <xf numFmtId="2" fontId="0" fillId="0" borderId="1" xfId="0" applyNumberFormat="1" applyFont="1" applyBorder="1" applyAlignment="1">
      <alignment horizontal="center" vertical="center"/>
    </xf>
    <xf numFmtId="0"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2" fillId="54" borderId="28" xfId="0" applyFont="1" applyFill="1" applyBorder="1" applyAlignment="1">
      <alignment horizontal="center" vertical="center"/>
    </xf>
    <xf numFmtId="0" fontId="0" fillId="0" borderId="4" xfId="0" applyFont="1" applyBorder="1" applyAlignment="1">
      <alignment horizontal="center" vertical="center"/>
    </xf>
    <xf numFmtId="0" fontId="2" fillId="54" borderId="34" xfId="0" applyFont="1" applyFill="1" applyBorder="1" applyAlignment="1">
      <alignment horizontal="center" vertical="center"/>
    </xf>
    <xf numFmtId="0" fontId="0" fillId="0" borderId="32" xfId="0" applyFont="1" applyBorder="1" applyAlignment="1">
      <alignment horizontal="center" vertical="center"/>
    </xf>
    <xf numFmtId="0" fontId="0" fillId="0" borderId="6" xfId="0" applyFont="1" applyBorder="1" applyAlignment="1">
      <alignment horizontal="center" vertical="center"/>
    </xf>
    <xf numFmtId="0" fontId="0" fillId="0" borderId="47" xfId="0" applyFont="1" applyBorder="1" applyAlignment="1">
      <alignment horizontal="center" vertical="center"/>
    </xf>
    <xf numFmtId="0" fontId="0" fillId="0" borderId="40" xfId="0" applyFont="1" applyBorder="1" applyAlignment="1">
      <alignment horizontal="center" vertical="center"/>
    </xf>
    <xf numFmtId="14" fontId="2" fillId="0" borderId="45" xfId="0" applyNumberFormat="1" applyFont="1" applyBorder="1" applyAlignment="1">
      <alignment horizontal="center" vertical="center"/>
    </xf>
    <xf numFmtId="14" fontId="0" fillId="0" borderId="29" xfId="0" applyNumberFormat="1" applyFont="1" applyBorder="1" applyAlignment="1">
      <alignment horizontal="center" vertical="center"/>
    </xf>
    <xf numFmtId="14" fontId="0" fillId="0" borderId="52" xfId="0" applyNumberFormat="1" applyFont="1" applyBorder="1" applyAlignment="1">
      <alignment horizontal="center" vertical="center"/>
    </xf>
    <xf numFmtId="14" fontId="2" fillId="0" borderId="7" xfId="0" applyNumberFormat="1" applyFont="1" applyBorder="1" applyAlignment="1">
      <alignment horizontal="center" vertical="center"/>
    </xf>
    <xf numFmtId="14" fontId="2" fillId="0" borderId="0" xfId="0" applyNumberFormat="1" applyFont="1" applyBorder="1" applyAlignment="1">
      <alignment horizontal="center" vertical="center"/>
    </xf>
    <xf numFmtId="14" fontId="2" fillId="0" borderId="3" xfId="0" applyNumberFormat="1" applyFont="1" applyBorder="1" applyAlignment="1">
      <alignment horizontal="center" vertical="center"/>
    </xf>
    <xf numFmtId="0" fontId="0" fillId="0" borderId="29" xfId="0" applyFont="1" applyBorder="1" applyAlignment="1">
      <alignment horizontal="center" vertical="center"/>
    </xf>
    <xf numFmtId="0" fontId="2" fillId="54" borderId="3" xfId="0" applyFont="1" applyFill="1" applyBorder="1" applyAlignment="1">
      <alignment horizontal="center" vertical="center"/>
    </xf>
    <xf numFmtId="14" fontId="0" fillId="0" borderId="31" xfId="0" applyNumberFormat="1" applyFont="1" applyBorder="1" applyAlignment="1">
      <alignment horizontal="center" vertical="center"/>
    </xf>
    <xf numFmtId="14" fontId="2" fillId="0" borderId="43" xfId="0" applyNumberFormat="1" applyFont="1" applyBorder="1" applyAlignment="1">
      <alignment horizontal="center" vertical="center"/>
    </xf>
    <xf numFmtId="0" fontId="2" fillId="0" borderId="31" xfId="0" applyFont="1" applyBorder="1" applyAlignment="1">
      <alignment horizontal="center" vertical="center"/>
    </xf>
    <xf numFmtId="14" fontId="2" fillId="0" borderId="46" xfId="0" applyNumberFormat="1" applyFont="1" applyBorder="1" applyAlignment="1">
      <alignment horizontal="center" vertical="center"/>
    </xf>
    <xf numFmtId="14" fontId="2" fillId="0" borderId="31" xfId="0" applyNumberFormat="1" applyFont="1" applyBorder="1" applyAlignment="1">
      <alignment horizontal="center" vertical="center"/>
    </xf>
    <xf numFmtId="0" fontId="2" fillId="0" borderId="29" xfId="0" applyFont="1" applyBorder="1" applyAlignment="1">
      <alignment horizontal="center" vertical="center"/>
    </xf>
    <xf numFmtId="0" fontId="2" fillId="54" borderId="7" xfId="0" applyFont="1" applyFill="1" applyBorder="1" applyAlignment="1">
      <alignment horizontal="center" vertical="center"/>
    </xf>
    <xf numFmtId="14" fontId="2" fillId="0" borderId="39" xfId="0" applyNumberFormat="1" applyFont="1" applyBorder="1" applyAlignment="1">
      <alignment horizontal="center" vertical="center"/>
    </xf>
    <xf numFmtId="43" fontId="0" fillId="0" borderId="1" xfId="1" applyFont="1" applyBorder="1" applyAlignment="1">
      <alignment vertical="center"/>
    </xf>
    <xf numFmtId="43" fontId="0" fillId="0" borderId="1" xfId="1" applyFont="1" applyBorder="1" applyAlignment="1">
      <alignment vertical="center" wrapText="1"/>
    </xf>
    <xf numFmtId="14" fontId="0" fillId="0" borderId="29" xfId="0" applyNumberFormat="1" applyFont="1" applyBorder="1" applyAlignment="1">
      <alignment horizontal="center" vertical="center" wrapText="1"/>
    </xf>
    <xf numFmtId="43" fontId="0" fillId="0" borderId="30" xfId="1" applyFont="1" applyBorder="1" applyAlignment="1">
      <alignment vertical="center" wrapText="1"/>
    </xf>
    <xf numFmtId="14" fontId="0" fillId="0" borderId="29" xfId="0" applyNumberFormat="1" applyFont="1" applyFill="1" applyBorder="1" applyAlignment="1">
      <alignment horizontal="center" vertical="center" wrapText="1"/>
    </xf>
    <xf numFmtId="43" fontId="0" fillId="0" borderId="42" xfId="1" applyFont="1" applyBorder="1"/>
    <xf numFmtId="43" fontId="0" fillId="0" borderId="38" xfId="0" applyNumberFormat="1" applyFont="1" applyBorder="1"/>
    <xf numFmtId="0" fontId="0" fillId="0" borderId="0" xfId="0" applyFont="1" applyAlignment="1">
      <alignment horizontal="center"/>
    </xf>
    <xf numFmtId="0" fontId="35" fillId="0" borderId="6" xfId="0" applyFont="1" applyBorder="1" applyAlignment="1">
      <alignment horizontal="center"/>
    </xf>
    <xf numFmtId="0" fontId="35" fillId="0" borderId="0" xfId="0" applyFont="1" applyBorder="1" applyAlignment="1">
      <alignment horizontal="center"/>
    </xf>
    <xf numFmtId="0" fontId="0" fillId="0" borderId="10" xfId="0" applyFont="1" applyBorder="1" applyAlignment="1">
      <alignment horizontal="center"/>
    </xf>
    <xf numFmtId="0" fontId="2" fillId="0" borderId="0" xfId="0" applyFont="1" applyAlignment="1">
      <alignment horizontal="center"/>
    </xf>
    <xf numFmtId="0" fontId="2" fillId="0" borderId="0" xfId="0" applyFont="1" applyBorder="1" applyAlignment="1">
      <alignment horizontal="center" wrapText="1"/>
    </xf>
    <xf numFmtId="43" fontId="0" fillId="0" borderId="0" xfId="1" applyFont="1" applyAlignment="1">
      <alignment horizontal="center"/>
    </xf>
    <xf numFmtId="0" fontId="0" fillId="0" borderId="54" xfId="0" applyFont="1" applyBorder="1" applyAlignment="1">
      <alignment horizontal="center"/>
    </xf>
    <xf numFmtId="0" fontId="0" fillId="0" borderId="6" xfId="0" applyFont="1" applyBorder="1" applyAlignment="1">
      <alignment horizontal="center"/>
    </xf>
    <xf numFmtId="0" fontId="0" fillId="0" borderId="0" xfId="0" applyFont="1" applyBorder="1" applyAlignment="1">
      <alignment horizontal="center"/>
    </xf>
    <xf numFmtId="43" fontId="2" fillId="0" borderId="0" xfId="1" applyFont="1" applyAlignment="1">
      <alignment horizontal="center" wrapText="1"/>
    </xf>
    <xf numFmtId="43" fontId="0" fillId="0" borderId="10" xfId="1" applyFont="1" applyBorder="1" applyAlignment="1">
      <alignment horizontal="center"/>
    </xf>
    <xf numFmtId="0" fontId="0" fillId="0" borderId="0" xfId="0" applyFont="1" applyAlignment="1"/>
    <xf numFmtId="43" fontId="2" fillId="0" borderId="0" xfId="1" applyFont="1" applyAlignment="1">
      <alignment horizontal="center"/>
    </xf>
  </cellXfs>
  <cellStyles count="466">
    <cellStyle name="20% - Accent1" xfId="36"/>
    <cellStyle name="20% - Accent2" xfId="37"/>
    <cellStyle name="20% - Accent3" xfId="38"/>
    <cellStyle name="20% - Accent4" xfId="39"/>
    <cellStyle name="20% - Accent5" xfId="40"/>
    <cellStyle name="20% - Accent6" xfId="41"/>
    <cellStyle name="20% - Énfasis1" xfId="18" builtinId="30" customBuiltin="1"/>
    <cellStyle name="20% - Énfasis2" xfId="21" builtinId="34" customBuiltin="1"/>
    <cellStyle name="20% - Énfasis3" xfId="24" builtinId="38" customBuiltin="1"/>
    <cellStyle name="20% - Énfasis4" xfId="27" builtinId="42" customBuiltin="1"/>
    <cellStyle name="20% - Énfasis5" xfId="30" builtinId="46" customBuiltin="1"/>
    <cellStyle name="20% - Énfasis6" xfId="33" builtinId="50" customBuiltin="1"/>
    <cellStyle name="40% - Accent1" xfId="42"/>
    <cellStyle name="40% - Accent2" xfId="43"/>
    <cellStyle name="40% - Accent3" xfId="44"/>
    <cellStyle name="40% - Accent4" xfId="45"/>
    <cellStyle name="40% - Accent5" xfId="46"/>
    <cellStyle name="40% - Accent6" xfId="47"/>
    <cellStyle name="40% - Énfasis1" xfId="19" builtinId="31" customBuiltin="1"/>
    <cellStyle name="40% - Énfasis2" xfId="22" builtinId="35" customBuiltin="1"/>
    <cellStyle name="40% - Énfasis3" xfId="25" builtinId="39" customBuiltin="1"/>
    <cellStyle name="40% - Énfasis4" xfId="28" builtinId="43" customBuiltin="1"/>
    <cellStyle name="40% - Énfasis5" xfId="31" builtinId="47" customBuiltin="1"/>
    <cellStyle name="40% - Énfasis6" xfId="34" builtinId="51" customBuiltin="1"/>
    <cellStyle name="60% - Accent1" xfId="48"/>
    <cellStyle name="60% - Accent2" xfId="49"/>
    <cellStyle name="60% - Accent3" xfId="50"/>
    <cellStyle name="60% - Accent4" xfId="51"/>
    <cellStyle name="60% - Accent5" xfId="52"/>
    <cellStyle name="60% - Accent6" xfId="53"/>
    <cellStyle name="60% - Énfasis1 2" xfId="54"/>
    <cellStyle name="60% - Énfasis2 2" xfId="55"/>
    <cellStyle name="60% - Énfasis3 2" xfId="56"/>
    <cellStyle name="60% - Énfasis4 2" xfId="57"/>
    <cellStyle name="60% - Énfasis5 2" xfId="58"/>
    <cellStyle name="60% - Énfasis6 2" xfId="59"/>
    <cellStyle name="Accent1" xfId="60"/>
    <cellStyle name="Accent2" xfId="61"/>
    <cellStyle name="Accent3" xfId="62"/>
    <cellStyle name="Accent4" xfId="63"/>
    <cellStyle name="Accent5" xfId="64"/>
    <cellStyle name="Accent6" xfId="65"/>
    <cellStyle name="Bad" xfId="66"/>
    <cellStyle name="Calculation" xfId="67"/>
    <cellStyle name="Cálculo" xfId="11" builtinId="22" customBuiltin="1"/>
    <cellStyle name="Celda de comprobación" xfId="13" builtinId="23" customBuiltin="1"/>
    <cellStyle name="Celda vinculada" xfId="12" builtinId="24" customBuiltin="1"/>
    <cellStyle name="Check Cell" xfId="68"/>
    <cellStyle name="Encabezado 4" xfId="7" builtinId="19" customBuiltin="1"/>
    <cellStyle name="Énfasis1" xfId="17" builtinId="29" customBuiltin="1"/>
    <cellStyle name="Énfasis2" xfId="20" builtinId="33" customBuiltin="1"/>
    <cellStyle name="Énfasis3" xfId="23" builtinId="37" customBuiltin="1"/>
    <cellStyle name="Énfasis4" xfId="26" builtinId="41" customBuiltin="1"/>
    <cellStyle name="Énfasis5" xfId="29" builtinId="45" customBuiltin="1"/>
    <cellStyle name="Énfasis6" xfId="32" builtinId="49" customBuiltin="1"/>
    <cellStyle name="Entrada" xfId="9" builtinId="20" customBuiltin="1"/>
    <cellStyle name="Euro" xfId="69"/>
    <cellStyle name="Euro 2" xfId="70"/>
    <cellStyle name="Euro 3" xfId="71"/>
    <cellStyle name="Explanatory Text" xfId="72"/>
    <cellStyle name="Good" xfId="73"/>
    <cellStyle name="Heading 1" xfId="74"/>
    <cellStyle name="Heading 2" xfId="75"/>
    <cellStyle name="Heading 3" xfId="76"/>
    <cellStyle name="Heading 4" xfId="77"/>
    <cellStyle name="Incorrecto" xfId="8" builtinId="27" customBuiltin="1"/>
    <cellStyle name="Input" xfId="78"/>
    <cellStyle name="Linked Cell" xfId="79"/>
    <cellStyle name="Millares" xfId="1" builtinId="3"/>
    <cellStyle name="Millares 10" xfId="3"/>
    <cellStyle name="Millares 10 2" xfId="81"/>
    <cellStyle name="Millares 11 2" xfId="4"/>
    <cellStyle name="Millares 176" xfId="82"/>
    <cellStyle name="Millares 177" xfId="83"/>
    <cellStyle name="Millares 2" xfId="80"/>
    <cellStyle name="Millares 2 2" xfId="84"/>
    <cellStyle name="Neutral 2" xfId="86"/>
    <cellStyle name="Neutral 3" xfId="85"/>
    <cellStyle name="Normal" xfId="0" builtinId="0"/>
    <cellStyle name="Normal 10 2" xfId="2"/>
    <cellStyle name="Normal 100 2" xfId="87"/>
    <cellStyle name="Normal 101 2" xfId="88"/>
    <cellStyle name="Normal 106 2" xfId="89"/>
    <cellStyle name="Normal 107 2" xfId="90"/>
    <cellStyle name="Normal 158 2" xfId="91"/>
    <cellStyle name="Normal 159 2" xfId="92"/>
    <cellStyle name="Normal 161 2" xfId="93"/>
    <cellStyle name="Normal 165 2" xfId="94"/>
    <cellStyle name="Normal 166 2" xfId="95"/>
    <cellStyle name="Normal 180" xfId="96"/>
    <cellStyle name="Normal 181" xfId="97"/>
    <cellStyle name="Normal 2" xfId="35"/>
    <cellStyle name="Normal 2 2" xfId="98"/>
    <cellStyle name="Normal 2 3" xfId="99"/>
    <cellStyle name="Normal 2 7" xfId="465"/>
    <cellStyle name="Normal 75 2" xfId="100"/>
    <cellStyle name="Normal 76 2" xfId="101"/>
    <cellStyle name="Notas 10" xfId="102"/>
    <cellStyle name="Notas 10 2" xfId="103"/>
    <cellStyle name="Notas 100" xfId="104"/>
    <cellStyle name="Notas 100 2" xfId="105"/>
    <cellStyle name="Notas 101" xfId="106"/>
    <cellStyle name="Notas 101 2" xfId="107"/>
    <cellStyle name="Notas 102" xfId="108"/>
    <cellStyle name="Notas 102 2" xfId="109"/>
    <cellStyle name="Notas 103" xfId="110"/>
    <cellStyle name="Notas 103 2" xfId="111"/>
    <cellStyle name="Notas 104" xfId="112"/>
    <cellStyle name="Notas 104 2" xfId="113"/>
    <cellStyle name="Notas 105" xfId="114"/>
    <cellStyle name="Notas 105 2" xfId="115"/>
    <cellStyle name="Notas 106" xfId="116"/>
    <cellStyle name="Notas 106 2" xfId="117"/>
    <cellStyle name="Notas 107" xfId="118"/>
    <cellStyle name="Notas 107 2" xfId="119"/>
    <cellStyle name="Notas 108" xfId="120"/>
    <cellStyle name="Notas 108 2" xfId="121"/>
    <cellStyle name="Notas 109" xfId="122"/>
    <cellStyle name="Notas 109 2" xfId="123"/>
    <cellStyle name="Notas 11" xfId="124"/>
    <cellStyle name="Notas 11 2" xfId="125"/>
    <cellStyle name="Notas 110" xfId="126"/>
    <cellStyle name="Notas 110 2" xfId="127"/>
    <cellStyle name="Notas 111" xfId="128"/>
    <cellStyle name="Notas 111 2" xfId="129"/>
    <cellStyle name="Notas 112" xfId="130"/>
    <cellStyle name="Notas 112 2" xfId="131"/>
    <cellStyle name="Notas 113" xfId="132"/>
    <cellStyle name="Notas 113 2" xfId="133"/>
    <cellStyle name="Notas 114" xfId="134"/>
    <cellStyle name="Notas 114 2" xfId="135"/>
    <cellStyle name="Notas 115" xfId="136"/>
    <cellStyle name="Notas 115 2" xfId="137"/>
    <cellStyle name="Notas 116" xfId="138"/>
    <cellStyle name="Notas 116 2" xfId="139"/>
    <cellStyle name="Notas 117" xfId="140"/>
    <cellStyle name="Notas 117 2" xfId="141"/>
    <cellStyle name="Notas 118" xfId="142"/>
    <cellStyle name="Notas 118 2" xfId="143"/>
    <cellStyle name="Notas 119" xfId="144"/>
    <cellStyle name="Notas 119 2" xfId="145"/>
    <cellStyle name="Notas 12" xfId="146"/>
    <cellStyle name="Notas 12 2" xfId="147"/>
    <cellStyle name="Notas 120" xfId="148"/>
    <cellStyle name="Notas 120 2" xfId="149"/>
    <cellStyle name="Notas 121" xfId="150"/>
    <cellStyle name="Notas 121 2" xfId="151"/>
    <cellStyle name="Notas 122" xfId="152"/>
    <cellStyle name="Notas 122 2" xfId="153"/>
    <cellStyle name="Notas 123" xfId="154"/>
    <cellStyle name="Notas 123 2" xfId="155"/>
    <cellStyle name="Notas 124" xfId="156"/>
    <cellStyle name="Notas 124 2" xfId="157"/>
    <cellStyle name="Notas 125" xfId="158"/>
    <cellStyle name="Notas 125 2" xfId="159"/>
    <cellStyle name="Notas 126" xfId="160"/>
    <cellStyle name="Notas 126 2" xfId="161"/>
    <cellStyle name="Notas 127" xfId="162"/>
    <cellStyle name="Notas 127 2" xfId="163"/>
    <cellStyle name="Notas 128" xfId="164"/>
    <cellStyle name="Notas 128 2" xfId="165"/>
    <cellStyle name="Notas 129" xfId="166"/>
    <cellStyle name="Notas 129 2" xfId="167"/>
    <cellStyle name="Notas 13" xfId="168"/>
    <cellStyle name="Notas 13 2" xfId="169"/>
    <cellStyle name="Notas 130" xfId="170"/>
    <cellStyle name="Notas 130 2" xfId="171"/>
    <cellStyle name="Notas 131" xfId="172"/>
    <cellStyle name="Notas 131 2" xfId="173"/>
    <cellStyle name="Notas 132" xfId="174"/>
    <cellStyle name="Notas 132 2" xfId="175"/>
    <cellStyle name="Notas 133" xfId="176"/>
    <cellStyle name="Notas 133 2" xfId="177"/>
    <cellStyle name="Notas 134" xfId="178"/>
    <cellStyle name="Notas 134 2" xfId="179"/>
    <cellStyle name="Notas 135" xfId="180"/>
    <cellStyle name="Notas 135 2" xfId="181"/>
    <cellStyle name="Notas 136" xfId="182"/>
    <cellStyle name="Notas 136 2" xfId="183"/>
    <cellStyle name="Notas 137" xfId="184"/>
    <cellStyle name="Notas 137 2" xfId="185"/>
    <cellStyle name="Notas 138" xfId="186"/>
    <cellStyle name="Notas 138 2" xfId="187"/>
    <cellStyle name="Notas 139" xfId="188"/>
    <cellStyle name="Notas 139 2" xfId="189"/>
    <cellStyle name="Notas 14" xfId="190"/>
    <cellStyle name="Notas 14 2" xfId="191"/>
    <cellStyle name="Notas 140" xfId="192"/>
    <cellStyle name="Notas 140 2" xfId="193"/>
    <cellStyle name="Notas 141" xfId="194"/>
    <cellStyle name="Notas 141 2" xfId="195"/>
    <cellStyle name="Notas 142" xfId="196"/>
    <cellStyle name="Notas 142 2" xfId="197"/>
    <cellStyle name="Notas 143" xfId="198"/>
    <cellStyle name="Notas 143 2" xfId="199"/>
    <cellStyle name="Notas 144" xfId="200"/>
    <cellStyle name="Notas 144 2" xfId="201"/>
    <cellStyle name="Notas 145" xfId="202"/>
    <cellStyle name="Notas 145 2" xfId="203"/>
    <cellStyle name="Notas 146" xfId="204"/>
    <cellStyle name="Notas 146 2" xfId="205"/>
    <cellStyle name="Notas 147" xfId="206"/>
    <cellStyle name="Notas 147 2" xfId="207"/>
    <cellStyle name="Notas 148" xfId="208"/>
    <cellStyle name="Notas 148 2" xfId="209"/>
    <cellStyle name="Notas 149" xfId="210"/>
    <cellStyle name="Notas 149 2" xfId="211"/>
    <cellStyle name="Notas 15" xfId="212"/>
    <cellStyle name="Notas 15 2" xfId="213"/>
    <cellStyle name="Notas 150" xfId="214"/>
    <cellStyle name="Notas 150 2" xfId="215"/>
    <cellStyle name="Notas 151" xfId="216"/>
    <cellStyle name="Notas 151 2" xfId="217"/>
    <cellStyle name="Notas 152" xfId="218"/>
    <cellStyle name="Notas 152 2" xfId="219"/>
    <cellStyle name="Notas 153" xfId="220"/>
    <cellStyle name="Notas 153 2" xfId="221"/>
    <cellStyle name="Notas 154" xfId="222"/>
    <cellStyle name="Notas 154 2" xfId="223"/>
    <cellStyle name="Notas 155" xfId="224"/>
    <cellStyle name="Notas 155 2" xfId="225"/>
    <cellStyle name="Notas 156" xfId="226"/>
    <cellStyle name="Notas 156 2" xfId="227"/>
    <cellStyle name="Notas 157" xfId="228"/>
    <cellStyle name="Notas 157 2" xfId="229"/>
    <cellStyle name="Notas 158" xfId="230"/>
    <cellStyle name="Notas 158 2" xfId="231"/>
    <cellStyle name="Notas 159" xfId="232"/>
    <cellStyle name="Notas 159 2" xfId="233"/>
    <cellStyle name="Notas 16" xfId="234"/>
    <cellStyle name="Notas 16 2" xfId="235"/>
    <cellStyle name="Notas 160" xfId="236"/>
    <cellStyle name="Notas 160 2" xfId="237"/>
    <cellStyle name="Notas 161" xfId="238"/>
    <cellStyle name="Notas 161 2" xfId="239"/>
    <cellStyle name="Notas 162" xfId="240"/>
    <cellStyle name="Notas 162 2" xfId="241"/>
    <cellStyle name="Notas 163" xfId="242"/>
    <cellStyle name="Notas 163 2" xfId="243"/>
    <cellStyle name="Notas 164" xfId="244"/>
    <cellStyle name="Notas 164 2" xfId="245"/>
    <cellStyle name="Notas 165" xfId="246"/>
    <cellStyle name="Notas 165 2" xfId="247"/>
    <cellStyle name="Notas 166" xfId="248"/>
    <cellStyle name="Notas 166 2" xfId="249"/>
    <cellStyle name="Notas 167" xfId="250"/>
    <cellStyle name="Notas 167 2" xfId="251"/>
    <cellStyle name="Notas 168" xfId="252"/>
    <cellStyle name="Notas 168 2" xfId="253"/>
    <cellStyle name="Notas 169" xfId="254"/>
    <cellStyle name="Notas 169 2" xfId="255"/>
    <cellStyle name="Notas 17" xfId="256"/>
    <cellStyle name="Notas 17 2" xfId="257"/>
    <cellStyle name="Notas 170" xfId="258"/>
    <cellStyle name="Notas 170 2" xfId="259"/>
    <cellStyle name="Notas 171" xfId="260"/>
    <cellStyle name="Notas 171 2" xfId="261"/>
    <cellStyle name="Notas 172" xfId="262"/>
    <cellStyle name="Notas 172 2" xfId="263"/>
    <cellStyle name="Notas 173" xfId="264"/>
    <cellStyle name="Notas 173 2" xfId="265"/>
    <cellStyle name="Notas 174" xfId="266"/>
    <cellStyle name="Notas 174 2" xfId="267"/>
    <cellStyle name="Notas 175" xfId="268"/>
    <cellStyle name="Notas 175 2" xfId="269"/>
    <cellStyle name="Notas 176" xfId="270"/>
    <cellStyle name="Notas 176 2" xfId="271"/>
    <cellStyle name="Notas 177" xfId="272"/>
    <cellStyle name="Notas 177 2" xfId="273"/>
    <cellStyle name="Notas 178" xfId="274"/>
    <cellStyle name="Notas 178 2" xfId="275"/>
    <cellStyle name="Notas 179" xfId="276"/>
    <cellStyle name="Notas 179 2" xfId="277"/>
    <cellStyle name="Notas 18" xfId="278"/>
    <cellStyle name="Notas 18 2" xfId="279"/>
    <cellStyle name="Notas 180" xfId="280"/>
    <cellStyle name="Notas 19" xfId="281"/>
    <cellStyle name="Notas 19 2" xfId="282"/>
    <cellStyle name="Notas 2" xfId="283"/>
    <cellStyle name="Notas 2 2" xfId="284"/>
    <cellStyle name="Notas 20" xfId="285"/>
    <cellStyle name="Notas 20 2" xfId="286"/>
    <cellStyle name="Notas 21" xfId="287"/>
    <cellStyle name="Notas 21 2" xfId="288"/>
    <cellStyle name="Notas 22" xfId="289"/>
    <cellStyle name="Notas 22 2" xfId="290"/>
    <cellStyle name="Notas 23" xfId="291"/>
    <cellStyle name="Notas 23 2" xfId="292"/>
    <cellStyle name="Notas 24" xfId="293"/>
    <cellStyle name="Notas 24 2" xfId="294"/>
    <cellStyle name="Notas 25" xfId="295"/>
    <cellStyle name="Notas 25 2" xfId="296"/>
    <cellStyle name="Notas 26" xfId="297"/>
    <cellStyle name="Notas 26 2" xfId="298"/>
    <cellStyle name="Notas 27" xfId="299"/>
    <cellStyle name="Notas 27 2" xfId="300"/>
    <cellStyle name="Notas 28" xfId="301"/>
    <cellStyle name="Notas 28 2" xfId="302"/>
    <cellStyle name="Notas 29" xfId="303"/>
    <cellStyle name="Notas 29 2" xfId="304"/>
    <cellStyle name="Notas 3" xfId="305"/>
    <cellStyle name="Notas 3 2" xfId="306"/>
    <cellStyle name="Notas 30" xfId="307"/>
    <cellStyle name="Notas 30 2" xfId="308"/>
    <cellStyle name="Notas 31" xfId="309"/>
    <cellStyle name="Notas 31 2" xfId="310"/>
    <cellStyle name="Notas 32" xfId="311"/>
    <cellStyle name="Notas 32 2" xfId="312"/>
    <cellStyle name="Notas 33" xfId="313"/>
    <cellStyle name="Notas 33 2" xfId="314"/>
    <cellStyle name="Notas 34" xfId="315"/>
    <cellStyle name="Notas 34 2" xfId="316"/>
    <cellStyle name="Notas 35" xfId="317"/>
    <cellStyle name="Notas 35 2" xfId="318"/>
    <cellStyle name="Notas 36" xfId="319"/>
    <cellStyle name="Notas 36 2" xfId="320"/>
    <cellStyle name="Notas 37" xfId="321"/>
    <cellStyle name="Notas 37 2" xfId="322"/>
    <cellStyle name="Notas 38" xfId="323"/>
    <cellStyle name="Notas 38 2" xfId="324"/>
    <cellStyle name="Notas 39" xfId="325"/>
    <cellStyle name="Notas 39 2" xfId="326"/>
    <cellStyle name="Notas 4" xfId="327"/>
    <cellStyle name="Notas 4 2" xfId="328"/>
    <cellStyle name="Notas 40" xfId="329"/>
    <cellStyle name="Notas 40 2" xfId="330"/>
    <cellStyle name="Notas 41" xfId="331"/>
    <cellStyle name="Notas 41 2" xfId="332"/>
    <cellStyle name="Notas 42" xfId="333"/>
    <cellStyle name="Notas 42 2" xfId="334"/>
    <cellStyle name="Notas 43" xfId="335"/>
    <cellStyle name="Notas 43 2" xfId="336"/>
    <cellStyle name="Notas 44" xfId="337"/>
    <cellStyle name="Notas 44 2" xfId="338"/>
    <cellStyle name="Notas 45" xfId="339"/>
    <cellStyle name="Notas 45 2" xfId="340"/>
    <cellStyle name="Notas 46" xfId="341"/>
    <cellStyle name="Notas 46 2" xfId="342"/>
    <cellStyle name="Notas 47" xfId="343"/>
    <cellStyle name="Notas 47 2" xfId="344"/>
    <cellStyle name="Notas 48" xfId="345"/>
    <cellStyle name="Notas 48 2" xfId="346"/>
    <cellStyle name="Notas 49" xfId="347"/>
    <cellStyle name="Notas 49 2" xfId="348"/>
    <cellStyle name="Notas 5" xfId="349"/>
    <cellStyle name="Notas 5 2" xfId="350"/>
    <cellStyle name="Notas 50" xfId="351"/>
    <cellStyle name="Notas 50 2" xfId="352"/>
    <cellStyle name="Notas 51" xfId="353"/>
    <cellStyle name="Notas 51 2" xfId="354"/>
    <cellStyle name="Notas 52" xfId="355"/>
    <cellStyle name="Notas 52 2" xfId="356"/>
    <cellStyle name="Notas 53" xfId="357"/>
    <cellStyle name="Notas 53 2" xfId="358"/>
    <cellStyle name="Notas 54" xfId="359"/>
    <cellStyle name="Notas 54 2" xfId="360"/>
    <cellStyle name="Notas 55" xfId="361"/>
    <cellStyle name="Notas 55 2" xfId="362"/>
    <cellStyle name="Notas 56" xfId="363"/>
    <cellStyle name="Notas 56 2" xfId="364"/>
    <cellStyle name="Notas 57" xfId="365"/>
    <cellStyle name="Notas 57 2" xfId="366"/>
    <cellStyle name="Notas 58" xfId="367"/>
    <cellStyle name="Notas 58 2" xfId="368"/>
    <cellStyle name="Notas 59" xfId="369"/>
    <cellStyle name="Notas 59 2" xfId="370"/>
    <cellStyle name="Notas 6" xfId="371"/>
    <cellStyle name="Notas 6 2" xfId="372"/>
    <cellStyle name="Notas 60" xfId="373"/>
    <cellStyle name="Notas 60 2" xfId="374"/>
    <cellStyle name="Notas 61" xfId="375"/>
    <cellStyle name="Notas 61 2" xfId="376"/>
    <cellStyle name="Notas 62" xfId="377"/>
    <cellStyle name="Notas 62 2" xfId="378"/>
    <cellStyle name="Notas 63" xfId="379"/>
    <cellStyle name="Notas 63 2" xfId="380"/>
    <cellStyle name="Notas 64" xfId="381"/>
    <cellStyle name="Notas 64 2" xfId="382"/>
    <cellStyle name="Notas 65" xfId="383"/>
    <cellStyle name="Notas 65 2" xfId="384"/>
    <cellStyle name="Notas 66" xfId="385"/>
    <cellStyle name="Notas 66 2" xfId="386"/>
    <cellStyle name="Notas 67" xfId="387"/>
    <cellStyle name="Notas 67 2" xfId="388"/>
    <cellStyle name="Notas 68" xfId="389"/>
    <cellStyle name="Notas 68 2" xfId="390"/>
    <cellStyle name="Notas 69" xfId="391"/>
    <cellStyle name="Notas 69 2" xfId="392"/>
    <cellStyle name="Notas 7" xfId="393"/>
    <cellStyle name="Notas 7 2" xfId="394"/>
    <cellStyle name="Notas 70" xfId="395"/>
    <cellStyle name="Notas 70 2" xfId="396"/>
    <cellStyle name="Notas 71" xfId="397"/>
    <cellStyle name="Notas 71 2" xfId="398"/>
    <cellStyle name="Notas 72" xfId="399"/>
    <cellStyle name="Notas 72 2" xfId="400"/>
    <cellStyle name="Notas 73" xfId="401"/>
    <cellStyle name="Notas 73 2" xfId="402"/>
    <cellStyle name="Notas 74" xfId="403"/>
    <cellStyle name="Notas 74 2" xfId="404"/>
    <cellStyle name="Notas 75" xfId="405"/>
    <cellStyle name="Notas 75 2" xfId="406"/>
    <cellStyle name="Notas 76" xfId="407"/>
    <cellStyle name="Notas 76 2" xfId="408"/>
    <cellStyle name="Notas 77" xfId="409"/>
    <cellStyle name="Notas 77 2" xfId="410"/>
    <cellStyle name="Notas 78" xfId="411"/>
    <cellStyle name="Notas 78 2" xfId="412"/>
    <cellStyle name="Notas 79" xfId="413"/>
    <cellStyle name="Notas 79 2" xfId="414"/>
    <cellStyle name="Notas 8" xfId="415"/>
    <cellStyle name="Notas 8 2" xfId="416"/>
    <cellStyle name="Notas 80" xfId="417"/>
    <cellStyle name="Notas 80 2" xfId="418"/>
    <cellStyle name="Notas 81" xfId="419"/>
    <cellStyle name="Notas 81 2" xfId="420"/>
    <cellStyle name="Notas 82" xfId="421"/>
    <cellStyle name="Notas 82 2" xfId="422"/>
    <cellStyle name="Notas 83" xfId="423"/>
    <cellStyle name="Notas 83 2" xfId="424"/>
    <cellStyle name="Notas 84" xfId="425"/>
    <cellStyle name="Notas 84 2" xfId="426"/>
    <cellStyle name="Notas 85" xfId="427"/>
    <cellStyle name="Notas 85 2" xfId="428"/>
    <cellStyle name="Notas 86" xfId="429"/>
    <cellStyle name="Notas 86 2" xfId="430"/>
    <cellStyle name="Notas 87" xfId="431"/>
    <cellStyle name="Notas 87 2" xfId="432"/>
    <cellStyle name="Notas 88" xfId="433"/>
    <cellStyle name="Notas 88 2" xfId="434"/>
    <cellStyle name="Notas 89" xfId="435"/>
    <cellStyle name="Notas 89 2" xfId="436"/>
    <cellStyle name="Notas 9" xfId="437"/>
    <cellStyle name="Notas 9 2" xfId="438"/>
    <cellStyle name="Notas 90" xfId="439"/>
    <cellStyle name="Notas 90 2" xfId="440"/>
    <cellStyle name="Notas 91" xfId="441"/>
    <cellStyle name="Notas 91 2" xfId="442"/>
    <cellStyle name="Notas 92" xfId="443"/>
    <cellStyle name="Notas 92 2" xfId="444"/>
    <cellStyle name="Notas 93" xfId="445"/>
    <cellStyle name="Notas 93 2" xfId="446"/>
    <cellStyle name="Notas 94" xfId="447"/>
    <cellStyle name="Notas 94 2" xfId="448"/>
    <cellStyle name="Notas 95" xfId="449"/>
    <cellStyle name="Notas 95 2" xfId="450"/>
    <cellStyle name="Notas 96" xfId="451"/>
    <cellStyle name="Notas 96 2" xfId="452"/>
    <cellStyle name="Notas 97" xfId="453"/>
    <cellStyle name="Notas 97 2" xfId="454"/>
    <cellStyle name="Notas 98" xfId="455"/>
    <cellStyle name="Notas 98 2" xfId="456"/>
    <cellStyle name="Notas 99" xfId="457"/>
    <cellStyle name="Notas 99 2" xfId="458"/>
    <cellStyle name="Note" xfId="459"/>
    <cellStyle name="Output" xfId="460"/>
    <cellStyle name="Salida" xfId="10" builtinId="21" customBuiltin="1"/>
    <cellStyle name="Texto de advertencia" xfId="14" builtinId="11" customBuiltin="1"/>
    <cellStyle name="Texto explicativo" xfId="15" builtinId="53" customBuiltin="1"/>
    <cellStyle name="Title" xfId="461"/>
    <cellStyle name="Título 2" xfId="5" builtinId="17" customBuiltin="1"/>
    <cellStyle name="Título 3" xfId="6" builtinId="18" customBuiltin="1"/>
    <cellStyle name="Título 4" xfId="462"/>
    <cellStyle name="Total" xfId="16" builtinId="25" customBuiltin="1"/>
    <cellStyle name="Total 2" xfId="463"/>
    <cellStyle name="Warning Text" xfId="464"/>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419100</xdr:colOff>
      <xdr:row>0</xdr:row>
      <xdr:rowOff>0</xdr:rowOff>
    </xdr:from>
    <xdr:to>
      <xdr:col>4</xdr:col>
      <xdr:colOff>219075</xdr:colOff>
      <xdr:row>9</xdr:row>
      <xdr:rowOff>175260</xdr:rowOff>
    </xdr:to>
    <xdr:pic>
      <xdr:nvPicPr>
        <xdr:cNvPr id="4" name="Picture 1">
          <a:extLst>
            <a:ext uri="{FF2B5EF4-FFF2-40B4-BE49-F238E27FC236}">
              <a16:creationId xmlns:a16="http://schemas.microsoft.com/office/drawing/2014/main" id="{2648BF42-85C8-475C-94CA-2D40AD2F8E4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941320" y="304800"/>
          <a:ext cx="3701415"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358140</xdr:colOff>
      <xdr:row>131</xdr:row>
      <xdr:rowOff>160020</xdr:rowOff>
    </xdr:from>
    <xdr:ext cx="3810000" cy="1821180"/>
    <xdr:pic>
      <xdr:nvPicPr>
        <xdr:cNvPr id="6" name="Picture 1">
          <a:extLst>
            <a:ext uri="{FF2B5EF4-FFF2-40B4-BE49-F238E27FC236}">
              <a16:creationId xmlns:a16="http://schemas.microsoft.com/office/drawing/2014/main" id="{9028A8C0-FF0F-4E2D-908B-50A0571BC44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880360" y="2468118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396240</xdr:colOff>
      <xdr:row>239</xdr:row>
      <xdr:rowOff>106680</xdr:rowOff>
    </xdr:from>
    <xdr:ext cx="3810000" cy="1821180"/>
    <xdr:pic>
      <xdr:nvPicPr>
        <xdr:cNvPr id="8" name="Picture 1">
          <a:extLst>
            <a:ext uri="{FF2B5EF4-FFF2-40B4-BE49-F238E27FC236}">
              <a16:creationId xmlns:a16="http://schemas.microsoft.com/office/drawing/2014/main" id="{D76C239B-846C-48D2-A713-A840ACCBF0E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918460" y="6088380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365760</xdr:colOff>
      <xdr:row>279</xdr:row>
      <xdr:rowOff>99060</xdr:rowOff>
    </xdr:from>
    <xdr:ext cx="3810000" cy="1821180"/>
    <xdr:pic>
      <xdr:nvPicPr>
        <xdr:cNvPr id="9" name="Picture 1">
          <a:extLst>
            <a:ext uri="{FF2B5EF4-FFF2-40B4-BE49-F238E27FC236}">
              <a16:creationId xmlns:a16="http://schemas.microsoft.com/office/drawing/2014/main" id="{54D61295-5911-4838-8D1E-FC2D3467A18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887980" y="6778752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373380</xdr:colOff>
      <xdr:row>316</xdr:row>
      <xdr:rowOff>60960</xdr:rowOff>
    </xdr:from>
    <xdr:ext cx="3810000" cy="1821180"/>
    <xdr:pic>
      <xdr:nvPicPr>
        <xdr:cNvPr id="11" name="Picture 1">
          <a:extLst>
            <a:ext uri="{FF2B5EF4-FFF2-40B4-BE49-F238E27FC236}">
              <a16:creationId xmlns:a16="http://schemas.microsoft.com/office/drawing/2014/main" id="{F35CACAF-BA8C-47E8-B4B4-DADF2AB9917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895600" y="7409688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403860</xdr:colOff>
      <xdr:row>357</xdr:row>
      <xdr:rowOff>60960</xdr:rowOff>
    </xdr:from>
    <xdr:ext cx="3810000" cy="1821180"/>
    <xdr:pic>
      <xdr:nvPicPr>
        <xdr:cNvPr id="13" name="Picture 1">
          <a:extLst>
            <a:ext uri="{FF2B5EF4-FFF2-40B4-BE49-F238E27FC236}">
              <a16:creationId xmlns:a16="http://schemas.microsoft.com/office/drawing/2014/main" id="{A44AC5AC-4124-4CB8-B0EF-6843742DC02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926080" y="8064246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396240</xdr:colOff>
      <xdr:row>399</xdr:row>
      <xdr:rowOff>53340</xdr:rowOff>
    </xdr:from>
    <xdr:ext cx="3810000" cy="1821180"/>
    <xdr:pic>
      <xdr:nvPicPr>
        <xdr:cNvPr id="14" name="Picture 1">
          <a:extLst>
            <a:ext uri="{FF2B5EF4-FFF2-40B4-BE49-F238E27FC236}">
              <a16:creationId xmlns:a16="http://schemas.microsoft.com/office/drawing/2014/main" id="{822BA1EB-4874-44E6-886E-29E6D46849A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918460" y="8737092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396240</xdr:colOff>
      <xdr:row>438</xdr:row>
      <xdr:rowOff>45720</xdr:rowOff>
    </xdr:from>
    <xdr:ext cx="3810000" cy="1821180"/>
    <xdr:pic>
      <xdr:nvPicPr>
        <xdr:cNvPr id="16" name="Picture 1">
          <a:extLst>
            <a:ext uri="{FF2B5EF4-FFF2-40B4-BE49-F238E27FC236}">
              <a16:creationId xmlns:a16="http://schemas.microsoft.com/office/drawing/2014/main" id="{6A573757-8EC8-4847-BD19-8A7FE26D062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918460" y="9428226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396240</xdr:colOff>
      <xdr:row>474</xdr:row>
      <xdr:rowOff>91440</xdr:rowOff>
    </xdr:from>
    <xdr:ext cx="3810000" cy="1821180"/>
    <xdr:pic>
      <xdr:nvPicPr>
        <xdr:cNvPr id="18" name="Picture 1">
          <a:extLst>
            <a:ext uri="{FF2B5EF4-FFF2-40B4-BE49-F238E27FC236}">
              <a16:creationId xmlns:a16="http://schemas.microsoft.com/office/drawing/2014/main" id="{7F7AE47A-B008-4087-AC43-B7D358BFC6F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918460" y="10660380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403860</xdr:colOff>
      <xdr:row>545</xdr:row>
      <xdr:rowOff>0</xdr:rowOff>
    </xdr:from>
    <xdr:ext cx="3810000" cy="1821180"/>
    <xdr:pic>
      <xdr:nvPicPr>
        <xdr:cNvPr id="20" name="Picture 1">
          <a:extLst>
            <a:ext uri="{FF2B5EF4-FFF2-40B4-BE49-F238E27FC236}">
              <a16:creationId xmlns:a16="http://schemas.microsoft.com/office/drawing/2014/main" id="{98E1BD0E-6C08-413C-8182-24601284C78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926080" y="10533126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endy.trinidad/Desktop/CONCILIACION%202022/ENVIAR/FEBRERO/110102001001001000-BR-7675-MINERD%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òn"/>
      <sheetName val="Depositos"/>
      <sheetName val="Notas de Crèdito"/>
      <sheetName val="Cheques Emitidos"/>
      <sheetName val="Ck Transitos"/>
      <sheetName val="Transferencias Recibidas "/>
      <sheetName val="Transferencias Ordenadas"/>
      <sheetName val="Pago Impuestos 0.15%"/>
      <sheetName val="Cargos Bancarios"/>
      <sheetName val="Error u Omision"/>
      <sheetName val="NOTA DE DEBITO"/>
      <sheetName val="Transfrencias p"/>
      <sheetName val="cuadro ´para registro"/>
      <sheetName val="Hoja1"/>
    </sheetNames>
    <sheetDataSet>
      <sheetData sheetId="0"/>
      <sheetData sheetId="1">
        <row r="12">
          <cell r="A12">
            <v>44603</v>
          </cell>
          <cell r="B12" t="str">
            <v>19701843</v>
          </cell>
        </row>
        <row r="13">
          <cell r="A13">
            <v>44606</v>
          </cell>
          <cell r="B13" t="str">
            <v>19701844</v>
          </cell>
        </row>
        <row r="14">
          <cell r="A14">
            <v>44613</v>
          </cell>
          <cell r="B14" t="str">
            <v>220221007600040491</v>
          </cell>
        </row>
        <row r="15">
          <cell r="A15">
            <v>44613</v>
          </cell>
          <cell r="B15">
            <v>1604300120867</v>
          </cell>
        </row>
        <row r="16">
          <cell r="A16">
            <v>44614</v>
          </cell>
          <cell r="B16">
            <v>940300020100</v>
          </cell>
        </row>
        <row r="17">
          <cell r="A17">
            <v>44614</v>
          </cell>
          <cell r="B17">
            <v>941300020103</v>
          </cell>
        </row>
        <row r="18">
          <cell r="A18">
            <v>44620</v>
          </cell>
          <cell r="B18">
            <v>947300120119</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578"/>
  <sheetViews>
    <sheetView tabSelected="1" topLeftCell="A259" workbookViewId="0">
      <selection activeCell="A262" sqref="A262:XFD262"/>
    </sheetView>
  </sheetViews>
  <sheetFormatPr baseColWidth="10" defaultRowHeight="14.4" x14ac:dyDescent="0.3"/>
  <cols>
    <col min="1" max="1" width="1.6640625" style="1" customWidth="1"/>
    <col min="2" max="2" width="12.44140625" style="119" customWidth="1"/>
    <col min="3" max="3" width="22.6640625" style="119" customWidth="1"/>
    <col min="4" max="4" width="56.88671875" style="23" customWidth="1"/>
    <col min="5" max="5" width="15.44140625" style="24" customWidth="1"/>
    <col min="6" max="6" width="14.21875" style="32" customWidth="1"/>
    <col min="7" max="7" width="15.6640625" style="32" customWidth="1"/>
    <col min="8" max="16384" width="11.5546875" style="1"/>
  </cols>
  <sheetData>
    <row r="1" spans="2:7" x14ac:dyDescent="0.3">
      <c r="B1" s="158"/>
      <c r="C1" s="158"/>
      <c r="D1" s="158"/>
      <c r="E1" s="158"/>
      <c r="F1" s="158"/>
      <c r="G1" s="158"/>
    </row>
    <row r="2" spans="2:7" x14ac:dyDescent="0.3">
      <c r="B2" s="158"/>
      <c r="C2" s="158"/>
      <c r="D2" s="158"/>
      <c r="E2" s="158"/>
      <c r="F2" s="158"/>
      <c r="G2" s="158"/>
    </row>
    <row r="3" spans="2:7" x14ac:dyDescent="0.3">
      <c r="B3" s="158"/>
      <c r="C3" s="158"/>
      <c r="D3" s="158"/>
      <c r="E3" s="158"/>
      <c r="F3" s="158"/>
      <c r="G3" s="158"/>
    </row>
    <row r="4" spans="2:7" x14ac:dyDescent="0.3">
      <c r="B4" s="158"/>
      <c r="C4" s="158"/>
      <c r="D4" s="158"/>
      <c r="E4" s="158"/>
      <c r="F4" s="158"/>
      <c r="G4" s="158"/>
    </row>
    <row r="5" spans="2:7" x14ac:dyDescent="0.3">
      <c r="B5" s="158"/>
      <c r="C5" s="158"/>
      <c r="D5" s="158"/>
      <c r="E5" s="158"/>
      <c r="F5" s="158"/>
      <c r="G5" s="158"/>
    </row>
    <row r="6" spans="2:7" x14ac:dyDescent="0.3">
      <c r="B6" s="158"/>
      <c r="C6" s="158"/>
      <c r="D6" s="158"/>
      <c r="E6" s="158"/>
      <c r="F6" s="158"/>
      <c r="G6" s="158"/>
    </row>
    <row r="7" spans="2:7" x14ac:dyDescent="0.3">
      <c r="B7" s="170"/>
      <c r="C7" s="170"/>
      <c r="D7" s="170"/>
      <c r="E7" s="170"/>
      <c r="F7" s="170"/>
      <c r="G7" s="170"/>
    </row>
    <row r="8" spans="2:7" x14ac:dyDescent="0.3">
      <c r="B8" s="158"/>
      <c r="C8" s="158"/>
      <c r="D8" s="158"/>
      <c r="E8" s="158"/>
      <c r="F8" s="158"/>
      <c r="G8" s="158"/>
    </row>
    <row r="9" spans="2:7" x14ac:dyDescent="0.3">
      <c r="C9" s="158"/>
      <c r="D9" s="158"/>
      <c r="E9" s="158"/>
      <c r="F9" s="158"/>
      <c r="G9" s="158"/>
    </row>
    <row r="10" spans="2:7" x14ac:dyDescent="0.3">
      <c r="B10" s="158"/>
      <c r="C10" s="158"/>
      <c r="D10" s="158"/>
      <c r="E10" s="158"/>
      <c r="F10" s="158"/>
      <c r="G10" s="158"/>
    </row>
    <row r="11" spans="2:7" ht="12" customHeight="1" x14ac:dyDescent="0.3">
      <c r="B11" s="163" t="s">
        <v>299</v>
      </c>
      <c r="C11" s="163"/>
      <c r="D11" s="163"/>
      <c r="E11" s="163"/>
      <c r="F11" s="163"/>
      <c r="G11" s="163"/>
    </row>
    <row r="12" spans="2:7" ht="12" customHeight="1" x14ac:dyDescent="0.3">
      <c r="B12" s="160" t="s">
        <v>260</v>
      </c>
      <c r="C12" s="160"/>
      <c r="D12" s="160"/>
      <c r="E12" s="160"/>
      <c r="F12" s="160"/>
      <c r="G12" s="160"/>
    </row>
    <row r="13" spans="2:7" ht="12" customHeight="1" x14ac:dyDescent="0.3">
      <c r="B13" s="160" t="s">
        <v>261</v>
      </c>
      <c r="C13" s="160"/>
      <c r="D13" s="160"/>
      <c r="E13" s="160"/>
      <c r="F13" s="160"/>
      <c r="G13" s="160"/>
    </row>
    <row r="14" spans="2:7" ht="12" customHeight="1" x14ac:dyDescent="0.3">
      <c r="B14" s="160" t="s">
        <v>117</v>
      </c>
      <c r="C14" s="160"/>
      <c r="D14" s="160"/>
      <c r="E14" s="160"/>
      <c r="F14" s="160"/>
      <c r="G14" s="160"/>
    </row>
    <row r="15" spans="2:7" ht="12" customHeight="1" thickBot="1" x14ac:dyDescent="0.35">
      <c r="B15" s="159" t="s">
        <v>22</v>
      </c>
      <c r="C15" s="159"/>
      <c r="D15" s="159"/>
      <c r="E15" s="159"/>
      <c r="F15" s="159"/>
      <c r="G15" s="159"/>
    </row>
    <row r="16" spans="2:7" ht="30" customHeight="1" thickBot="1" x14ac:dyDescent="0.35">
      <c r="B16" s="2" t="s">
        <v>21</v>
      </c>
      <c r="C16" s="120" t="s">
        <v>262</v>
      </c>
      <c r="D16" s="3" t="s">
        <v>3</v>
      </c>
      <c r="E16" s="4" t="s">
        <v>2</v>
      </c>
      <c r="F16" s="5" t="s">
        <v>1</v>
      </c>
      <c r="G16" s="6" t="s">
        <v>4</v>
      </c>
    </row>
    <row r="17" spans="2:7" ht="28.8" customHeight="1" x14ac:dyDescent="0.3">
      <c r="B17" s="135">
        <v>44592</v>
      </c>
      <c r="C17" s="121"/>
      <c r="D17" s="46" t="s">
        <v>14</v>
      </c>
      <c r="E17" s="61"/>
      <c r="F17" s="62"/>
      <c r="G17" s="49">
        <v>28416898.84</v>
      </c>
    </row>
    <row r="18" spans="2:7" x14ac:dyDescent="0.3">
      <c r="B18" s="136">
        <f>[1]Depositos!A12</f>
        <v>44603</v>
      </c>
      <c r="C18" s="122" t="str">
        <f>[1]Depositos!B12</f>
        <v>19701843</v>
      </c>
      <c r="D18" s="9" t="s">
        <v>23</v>
      </c>
      <c r="E18" s="7"/>
      <c r="F18" s="8">
        <v>46970</v>
      </c>
      <c r="G18" s="50">
        <f>G17+F18</f>
        <v>28463868.84</v>
      </c>
    </row>
    <row r="19" spans="2:7" ht="28.8" x14ac:dyDescent="0.3">
      <c r="B19" s="136">
        <f>[1]Depositos!A13</f>
        <v>44606</v>
      </c>
      <c r="C19" s="122" t="str">
        <f>[1]Depositos!B13</f>
        <v>19701844</v>
      </c>
      <c r="D19" s="9" t="s">
        <v>24</v>
      </c>
      <c r="E19" s="7"/>
      <c r="F19" s="8">
        <v>18793</v>
      </c>
      <c r="G19" s="50">
        <f t="shared" ref="G19:G24" si="0">G18+F19</f>
        <v>28482661.84</v>
      </c>
    </row>
    <row r="20" spans="2:7" x14ac:dyDescent="0.3">
      <c r="B20" s="136">
        <f>[1]Depositos!A14</f>
        <v>44613</v>
      </c>
      <c r="C20" s="122" t="str">
        <f>[1]Depositos!B14</f>
        <v>220221007600040491</v>
      </c>
      <c r="D20" s="9" t="s">
        <v>25</v>
      </c>
      <c r="E20" s="7"/>
      <c r="F20" s="8">
        <v>600</v>
      </c>
      <c r="G20" s="50">
        <f t="shared" si="0"/>
        <v>28483261.84</v>
      </c>
    </row>
    <row r="21" spans="2:7" x14ac:dyDescent="0.3">
      <c r="B21" s="136">
        <f>[1]Depositos!A15</f>
        <v>44613</v>
      </c>
      <c r="C21" s="122">
        <f>[1]Depositos!B15</f>
        <v>1604300120867</v>
      </c>
      <c r="D21" s="9" t="s">
        <v>114</v>
      </c>
      <c r="E21" s="7"/>
      <c r="F21" s="8">
        <v>243600</v>
      </c>
      <c r="G21" s="50">
        <f t="shared" si="0"/>
        <v>28726861.84</v>
      </c>
    </row>
    <row r="22" spans="2:7" x14ac:dyDescent="0.3">
      <c r="B22" s="136">
        <f>[1]Depositos!A16</f>
        <v>44614</v>
      </c>
      <c r="C22" s="122">
        <f>[1]Depositos!B16</f>
        <v>940300020100</v>
      </c>
      <c r="D22" s="9" t="s">
        <v>114</v>
      </c>
      <c r="E22" s="7"/>
      <c r="F22" s="8">
        <v>521.52</v>
      </c>
      <c r="G22" s="50">
        <f t="shared" si="0"/>
        <v>28727383.359999999</v>
      </c>
    </row>
    <row r="23" spans="2:7" x14ac:dyDescent="0.3">
      <c r="B23" s="136">
        <f>[1]Depositos!A17</f>
        <v>44614</v>
      </c>
      <c r="C23" s="122">
        <f>[1]Depositos!B17</f>
        <v>941300020103</v>
      </c>
      <c r="D23" s="9" t="s">
        <v>114</v>
      </c>
      <c r="E23" s="7"/>
      <c r="F23" s="8">
        <v>6724.59</v>
      </c>
      <c r="G23" s="50">
        <f t="shared" si="0"/>
        <v>28734107.949999999</v>
      </c>
    </row>
    <row r="24" spans="2:7" x14ac:dyDescent="0.3">
      <c r="B24" s="136">
        <f>[1]Depositos!A18</f>
        <v>44620</v>
      </c>
      <c r="C24" s="122">
        <f>[1]Depositos!B18</f>
        <v>947300120119</v>
      </c>
      <c r="D24" s="9" t="s">
        <v>114</v>
      </c>
      <c r="E24" s="7"/>
      <c r="F24" s="8">
        <v>4599.66</v>
      </c>
      <c r="G24" s="50">
        <f t="shared" si="0"/>
        <v>28738707.609999999</v>
      </c>
    </row>
    <row r="25" spans="2:7" x14ac:dyDescent="0.3">
      <c r="B25" s="136">
        <v>44599</v>
      </c>
      <c r="C25" s="123">
        <v>502717</v>
      </c>
      <c r="D25" s="9" t="s">
        <v>26</v>
      </c>
      <c r="E25" s="7">
        <v>50000</v>
      </c>
      <c r="F25" s="8"/>
      <c r="G25" s="50">
        <f>G24-E25</f>
        <v>28688707.609999999</v>
      </c>
    </row>
    <row r="26" spans="2:7" x14ac:dyDescent="0.3">
      <c r="B26" s="136">
        <v>44600</v>
      </c>
      <c r="C26" s="123">
        <v>502718</v>
      </c>
      <c r="D26" s="9" t="s">
        <v>27</v>
      </c>
      <c r="E26" s="7">
        <v>649950</v>
      </c>
      <c r="F26" s="8"/>
      <c r="G26" s="50">
        <f t="shared" ref="G26:G89" si="1">G25-E26</f>
        <v>28038757.609999999</v>
      </c>
    </row>
    <row r="27" spans="2:7" x14ac:dyDescent="0.3">
      <c r="B27" s="136">
        <v>44615</v>
      </c>
      <c r="C27" s="123">
        <v>502719</v>
      </c>
      <c r="D27" s="9" t="s">
        <v>28</v>
      </c>
      <c r="E27" s="7">
        <v>18000</v>
      </c>
      <c r="F27" s="8"/>
      <c r="G27" s="50">
        <f t="shared" si="1"/>
        <v>28020757.609999999</v>
      </c>
    </row>
    <row r="28" spans="2:7" x14ac:dyDescent="0.3">
      <c r="B28" s="136">
        <v>44615</v>
      </c>
      <c r="C28" s="123">
        <v>502720</v>
      </c>
      <c r="D28" s="9" t="s">
        <v>29</v>
      </c>
      <c r="E28" s="7">
        <v>18000</v>
      </c>
      <c r="F28" s="8"/>
      <c r="G28" s="50">
        <f t="shared" si="1"/>
        <v>28002757.609999999</v>
      </c>
    </row>
    <row r="29" spans="2:7" x14ac:dyDescent="0.3">
      <c r="B29" s="136">
        <v>44615</v>
      </c>
      <c r="C29" s="123">
        <v>502721</v>
      </c>
      <c r="D29" s="9" t="s">
        <v>30</v>
      </c>
      <c r="E29" s="7">
        <v>18000</v>
      </c>
      <c r="F29" s="8"/>
      <c r="G29" s="50">
        <f t="shared" si="1"/>
        <v>27984757.609999999</v>
      </c>
    </row>
    <row r="30" spans="2:7" x14ac:dyDescent="0.3">
      <c r="B30" s="136">
        <v>44615</v>
      </c>
      <c r="C30" s="123">
        <v>502722</v>
      </c>
      <c r="D30" s="9" t="s">
        <v>31</v>
      </c>
      <c r="E30" s="7">
        <v>18000</v>
      </c>
      <c r="F30" s="8"/>
      <c r="G30" s="50">
        <f t="shared" si="1"/>
        <v>27966757.609999999</v>
      </c>
    </row>
    <row r="31" spans="2:7" x14ac:dyDescent="0.3">
      <c r="B31" s="136">
        <v>44615</v>
      </c>
      <c r="C31" s="123">
        <v>502723</v>
      </c>
      <c r="D31" s="9" t="s">
        <v>32</v>
      </c>
      <c r="E31" s="7">
        <v>18000</v>
      </c>
      <c r="F31" s="8"/>
      <c r="G31" s="50">
        <f t="shared" si="1"/>
        <v>27948757.609999999</v>
      </c>
    </row>
    <row r="32" spans="2:7" x14ac:dyDescent="0.3">
      <c r="B32" s="136">
        <v>44615</v>
      </c>
      <c r="C32" s="123">
        <v>502724</v>
      </c>
      <c r="D32" s="9" t="s">
        <v>33</v>
      </c>
      <c r="E32" s="7">
        <v>18000</v>
      </c>
      <c r="F32" s="8"/>
      <c r="G32" s="50">
        <f t="shared" si="1"/>
        <v>27930757.609999999</v>
      </c>
    </row>
    <row r="33" spans="2:7" x14ac:dyDescent="0.3">
      <c r="B33" s="136">
        <v>44615</v>
      </c>
      <c r="C33" s="123">
        <v>502725</v>
      </c>
      <c r="D33" s="9" t="s">
        <v>34</v>
      </c>
      <c r="E33" s="7">
        <v>18000</v>
      </c>
      <c r="F33" s="8"/>
      <c r="G33" s="50">
        <f t="shared" si="1"/>
        <v>27912757.609999999</v>
      </c>
    </row>
    <row r="34" spans="2:7" x14ac:dyDescent="0.3">
      <c r="B34" s="136">
        <v>44615</v>
      </c>
      <c r="C34" s="123">
        <v>502726</v>
      </c>
      <c r="D34" s="9" t="s">
        <v>35</v>
      </c>
      <c r="E34" s="7">
        <v>18000</v>
      </c>
      <c r="F34" s="8"/>
      <c r="G34" s="50">
        <f t="shared" si="1"/>
        <v>27894757.609999999</v>
      </c>
    </row>
    <row r="35" spans="2:7" x14ac:dyDescent="0.3">
      <c r="B35" s="136">
        <v>44615</v>
      </c>
      <c r="C35" s="123">
        <v>502727</v>
      </c>
      <c r="D35" s="9" t="s">
        <v>36</v>
      </c>
      <c r="E35" s="7">
        <v>18000</v>
      </c>
      <c r="F35" s="8"/>
      <c r="G35" s="50">
        <f t="shared" si="1"/>
        <v>27876757.609999999</v>
      </c>
    </row>
    <row r="36" spans="2:7" x14ac:dyDescent="0.3">
      <c r="B36" s="136">
        <v>44615</v>
      </c>
      <c r="C36" s="123">
        <v>502728</v>
      </c>
      <c r="D36" s="9" t="s">
        <v>37</v>
      </c>
      <c r="E36" s="7">
        <v>18000</v>
      </c>
      <c r="F36" s="8"/>
      <c r="G36" s="50">
        <f t="shared" si="1"/>
        <v>27858757.609999999</v>
      </c>
    </row>
    <row r="37" spans="2:7" x14ac:dyDescent="0.3">
      <c r="B37" s="136">
        <v>44615</v>
      </c>
      <c r="C37" s="123">
        <v>502729</v>
      </c>
      <c r="D37" s="9" t="s">
        <v>38</v>
      </c>
      <c r="E37" s="7">
        <v>18000</v>
      </c>
      <c r="F37" s="8"/>
      <c r="G37" s="50">
        <f t="shared" si="1"/>
        <v>27840757.609999999</v>
      </c>
    </row>
    <row r="38" spans="2:7" x14ac:dyDescent="0.3">
      <c r="B38" s="136">
        <v>44615</v>
      </c>
      <c r="C38" s="123">
        <v>502730</v>
      </c>
      <c r="D38" s="9" t="s">
        <v>39</v>
      </c>
      <c r="E38" s="7">
        <v>18000</v>
      </c>
      <c r="F38" s="8"/>
      <c r="G38" s="50">
        <f t="shared" si="1"/>
        <v>27822757.609999999</v>
      </c>
    </row>
    <row r="39" spans="2:7" x14ac:dyDescent="0.3">
      <c r="B39" s="136">
        <v>44615</v>
      </c>
      <c r="C39" s="123">
        <v>502731</v>
      </c>
      <c r="D39" s="9" t="s">
        <v>40</v>
      </c>
      <c r="E39" s="7">
        <v>18000</v>
      </c>
      <c r="F39" s="8"/>
      <c r="G39" s="50">
        <f t="shared" si="1"/>
        <v>27804757.609999999</v>
      </c>
    </row>
    <row r="40" spans="2:7" x14ac:dyDescent="0.3">
      <c r="B40" s="136">
        <v>44615</v>
      </c>
      <c r="C40" s="123">
        <v>502732</v>
      </c>
      <c r="D40" s="9" t="s">
        <v>41</v>
      </c>
      <c r="E40" s="7">
        <v>18000</v>
      </c>
      <c r="F40" s="8"/>
      <c r="G40" s="50">
        <f t="shared" si="1"/>
        <v>27786757.609999999</v>
      </c>
    </row>
    <row r="41" spans="2:7" x14ac:dyDescent="0.3">
      <c r="B41" s="136">
        <v>44615</v>
      </c>
      <c r="C41" s="123">
        <v>502733</v>
      </c>
      <c r="D41" s="9" t="s">
        <v>42</v>
      </c>
      <c r="E41" s="7">
        <v>18000</v>
      </c>
      <c r="F41" s="8"/>
      <c r="G41" s="50">
        <f t="shared" si="1"/>
        <v>27768757.609999999</v>
      </c>
    </row>
    <row r="42" spans="2:7" x14ac:dyDescent="0.3">
      <c r="B42" s="136">
        <v>44615</v>
      </c>
      <c r="C42" s="123">
        <v>502734</v>
      </c>
      <c r="D42" s="9" t="s">
        <v>43</v>
      </c>
      <c r="E42" s="7">
        <v>18000</v>
      </c>
      <c r="F42" s="8"/>
      <c r="G42" s="50">
        <f t="shared" si="1"/>
        <v>27750757.609999999</v>
      </c>
    </row>
    <row r="43" spans="2:7" x14ac:dyDescent="0.3">
      <c r="B43" s="136">
        <v>44615</v>
      </c>
      <c r="C43" s="123">
        <v>502735</v>
      </c>
      <c r="D43" s="9" t="s">
        <v>44</v>
      </c>
      <c r="E43" s="7">
        <v>18000</v>
      </c>
      <c r="F43" s="8"/>
      <c r="G43" s="50">
        <f t="shared" si="1"/>
        <v>27732757.609999999</v>
      </c>
    </row>
    <row r="44" spans="2:7" x14ac:dyDescent="0.3">
      <c r="B44" s="136">
        <v>44615</v>
      </c>
      <c r="C44" s="123">
        <v>502736</v>
      </c>
      <c r="D44" s="9" t="s">
        <v>45</v>
      </c>
      <c r="E44" s="7">
        <v>18000</v>
      </c>
      <c r="F44" s="8"/>
      <c r="G44" s="50">
        <f t="shared" si="1"/>
        <v>27714757.609999999</v>
      </c>
    </row>
    <row r="45" spans="2:7" x14ac:dyDescent="0.3">
      <c r="B45" s="136">
        <v>44615</v>
      </c>
      <c r="C45" s="123">
        <v>502737</v>
      </c>
      <c r="D45" s="9" t="s">
        <v>46</v>
      </c>
      <c r="E45" s="7">
        <v>18000</v>
      </c>
      <c r="F45" s="8"/>
      <c r="G45" s="50">
        <f t="shared" si="1"/>
        <v>27696757.609999999</v>
      </c>
    </row>
    <row r="46" spans="2:7" x14ac:dyDescent="0.3">
      <c r="B46" s="136">
        <v>44615</v>
      </c>
      <c r="C46" s="123">
        <v>502738</v>
      </c>
      <c r="D46" s="9" t="s">
        <v>47</v>
      </c>
      <c r="E46" s="7">
        <v>18000</v>
      </c>
      <c r="F46" s="8"/>
      <c r="G46" s="50">
        <f t="shared" si="1"/>
        <v>27678757.609999999</v>
      </c>
    </row>
    <row r="47" spans="2:7" x14ac:dyDescent="0.3">
      <c r="B47" s="136">
        <v>44615</v>
      </c>
      <c r="C47" s="123">
        <v>502739</v>
      </c>
      <c r="D47" s="9" t="s">
        <v>48</v>
      </c>
      <c r="E47" s="7">
        <v>18000</v>
      </c>
      <c r="F47" s="8"/>
      <c r="G47" s="50">
        <f t="shared" si="1"/>
        <v>27660757.609999999</v>
      </c>
    </row>
    <row r="48" spans="2:7" x14ac:dyDescent="0.3">
      <c r="B48" s="136">
        <v>44615</v>
      </c>
      <c r="C48" s="123">
        <v>502740</v>
      </c>
      <c r="D48" s="9" t="s">
        <v>49</v>
      </c>
      <c r="E48" s="7">
        <v>18000</v>
      </c>
      <c r="F48" s="8"/>
      <c r="G48" s="50">
        <f t="shared" si="1"/>
        <v>27642757.609999999</v>
      </c>
    </row>
    <row r="49" spans="2:7" x14ac:dyDescent="0.3">
      <c r="B49" s="136">
        <v>44615</v>
      </c>
      <c r="C49" s="123">
        <v>502741</v>
      </c>
      <c r="D49" s="9" t="s">
        <v>50</v>
      </c>
      <c r="E49" s="7">
        <v>18000</v>
      </c>
      <c r="F49" s="8"/>
      <c r="G49" s="50">
        <f t="shared" si="1"/>
        <v>27624757.609999999</v>
      </c>
    </row>
    <row r="50" spans="2:7" x14ac:dyDescent="0.3">
      <c r="B50" s="136">
        <v>44615</v>
      </c>
      <c r="C50" s="123">
        <v>502742</v>
      </c>
      <c r="D50" s="9" t="s">
        <v>51</v>
      </c>
      <c r="E50" s="7">
        <v>18000</v>
      </c>
      <c r="F50" s="8"/>
      <c r="G50" s="50">
        <f t="shared" si="1"/>
        <v>27606757.609999999</v>
      </c>
    </row>
    <row r="51" spans="2:7" x14ac:dyDescent="0.3">
      <c r="B51" s="136">
        <v>44615</v>
      </c>
      <c r="C51" s="123">
        <v>502743</v>
      </c>
      <c r="D51" s="9" t="s">
        <v>52</v>
      </c>
      <c r="E51" s="7">
        <v>18000</v>
      </c>
      <c r="F51" s="8"/>
      <c r="G51" s="50">
        <f t="shared" si="1"/>
        <v>27588757.609999999</v>
      </c>
    </row>
    <row r="52" spans="2:7" x14ac:dyDescent="0.3">
      <c r="B52" s="136">
        <v>44615</v>
      </c>
      <c r="C52" s="123">
        <v>502744</v>
      </c>
      <c r="D52" s="9" t="s">
        <v>53</v>
      </c>
      <c r="E52" s="7">
        <v>18000</v>
      </c>
      <c r="F52" s="8"/>
      <c r="G52" s="50">
        <f t="shared" si="1"/>
        <v>27570757.609999999</v>
      </c>
    </row>
    <row r="53" spans="2:7" x14ac:dyDescent="0.3">
      <c r="B53" s="136">
        <v>44615</v>
      </c>
      <c r="C53" s="123">
        <v>502745</v>
      </c>
      <c r="D53" s="9" t="s">
        <v>54</v>
      </c>
      <c r="E53" s="7">
        <v>18000</v>
      </c>
      <c r="F53" s="8"/>
      <c r="G53" s="50">
        <f t="shared" si="1"/>
        <v>27552757.609999999</v>
      </c>
    </row>
    <row r="54" spans="2:7" x14ac:dyDescent="0.3">
      <c r="B54" s="136">
        <v>44615</v>
      </c>
      <c r="C54" s="123">
        <v>502746</v>
      </c>
      <c r="D54" s="9" t="s">
        <v>55</v>
      </c>
      <c r="E54" s="7">
        <v>18000</v>
      </c>
      <c r="F54" s="8"/>
      <c r="G54" s="50">
        <f t="shared" si="1"/>
        <v>27534757.609999999</v>
      </c>
    </row>
    <row r="55" spans="2:7" x14ac:dyDescent="0.3">
      <c r="B55" s="136">
        <v>44615</v>
      </c>
      <c r="C55" s="123">
        <v>502747</v>
      </c>
      <c r="D55" s="9" t="s">
        <v>56</v>
      </c>
      <c r="E55" s="7">
        <v>18000</v>
      </c>
      <c r="F55" s="8"/>
      <c r="G55" s="50">
        <f t="shared" si="1"/>
        <v>27516757.609999999</v>
      </c>
    </row>
    <row r="56" spans="2:7" x14ac:dyDescent="0.3">
      <c r="B56" s="136">
        <v>44615</v>
      </c>
      <c r="C56" s="123">
        <v>502748</v>
      </c>
      <c r="D56" s="9" t="s">
        <v>57</v>
      </c>
      <c r="E56" s="7">
        <v>18000</v>
      </c>
      <c r="F56" s="8"/>
      <c r="G56" s="50">
        <f t="shared" si="1"/>
        <v>27498757.609999999</v>
      </c>
    </row>
    <row r="57" spans="2:7" x14ac:dyDescent="0.3">
      <c r="B57" s="136">
        <v>44615</v>
      </c>
      <c r="C57" s="123">
        <v>502749</v>
      </c>
      <c r="D57" s="9" t="s">
        <v>58</v>
      </c>
      <c r="E57" s="7">
        <v>18000</v>
      </c>
      <c r="F57" s="8"/>
      <c r="G57" s="50">
        <f t="shared" si="1"/>
        <v>27480757.609999999</v>
      </c>
    </row>
    <row r="58" spans="2:7" x14ac:dyDescent="0.3">
      <c r="B58" s="136">
        <v>44615</v>
      </c>
      <c r="C58" s="123">
        <v>502750</v>
      </c>
      <c r="D58" s="9" t="s">
        <v>59</v>
      </c>
      <c r="E58" s="7">
        <v>18000</v>
      </c>
      <c r="F58" s="8"/>
      <c r="G58" s="50">
        <f t="shared" si="1"/>
        <v>27462757.609999999</v>
      </c>
    </row>
    <row r="59" spans="2:7" x14ac:dyDescent="0.3">
      <c r="B59" s="136">
        <v>44615</v>
      </c>
      <c r="C59" s="123">
        <v>502751</v>
      </c>
      <c r="D59" s="9" t="s">
        <v>60</v>
      </c>
      <c r="E59" s="7">
        <v>18000</v>
      </c>
      <c r="F59" s="8"/>
      <c r="G59" s="50">
        <f t="shared" si="1"/>
        <v>27444757.609999999</v>
      </c>
    </row>
    <row r="60" spans="2:7" x14ac:dyDescent="0.3">
      <c r="B60" s="136">
        <v>44615</v>
      </c>
      <c r="C60" s="123">
        <v>502752</v>
      </c>
      <c r="D60" s="9" t="s">
        <v>61</v>
      </c>
      <c r="E60" s="7">
        <v>18000</v>
      </c>
      <c r="F60" s="8"/>
      <c r="G60" s="50">
        <f t="shared" si="1"/>
        <v>27426757.609999999</v>
      </c>
    </row>
    <row r="61" spans="2:7" x14ac:dyDescent="0.3">
      <c r="B61" s="136">
        <v>44615</v>
      </c>
      <c r="C61" s="123">
        <v>502753</v>
      </c>
      <c r="D61" s="9" t="s">
        <v>62</v>
      </c>
      <c r="E61" s="7">
        <v>18000</v>
      </c>
      <c r="F61" s="8"/>
      <c r="G61" s="50">
        <f t="shared" si="1"/>
        <v>27408757.609999999</v>
      </c>
    </row>
    <row r="62" spans="2:7" x14ac:dyDescent="0.3">
      <c r="B62" s="136">
        <v>44615</v>
      </c>
      <c r="C62" s="123">
        <v>502754</v>
      </c>
      <c r="D62" s="9" t="s">
        <v>63</v>
      </c>
      <c r="E62" s="7">
        <v>18000</v>
      </c>
      <c r="F62" s="8"/>
      <c r="G62" s="50">
        <f t="shared" si="1"/>
        <v>27390757.609999999</v>
      </c>
    </row>
    <row r="63" spans="2:7" x14ac:dyDescent="0.3">
      <c r="B63" s="136">
        <v>44615</v>
      </c>
      <c r="C63" s="123">
        <v>502755</v>
      </c>
      <c r="D63" s="9" t="s">
        <v>64</v>
      </c>
      <c r="E63" s="7">
        <v>18000</v>
      </c>
      <c r="F63" s="8"/>
      <c r="G63" s="50">
        <f t="shared" si="1"/>
        <v>27372757.609999999</v>
      </c>
    </row>
    <row r="64" spans="2:7" x14ac:dyDescent="0.3">
      <c r="B64" s="136">
        <v>44615</v>
      </c>
      <c r="C64" s="123">
        <v>502756</v>
      </c>
      <c r="D64" s="9" t="s">
        <v>65</v>
      </c>
      <c r="E64" s="7">
        <v>18000</v>
      </c>
      <c r="F64" s="8"/>
      <c r="G64" s="50">
        <f t="shared" si="1"/>
        <v>27354757.609999999</v>
      </c>
    </row>
    <row r="65" spans="2:7" x14ac:dyDescent="0.3">
      <c r="B65" s="136">
        <v>44615</v>
      </c>
      <c r="C65" s="123">
        <v>502757</v>
      </c>
      <c r="D65" s="9" t="s">
        <v>66</v>
      </c>
      <c r="E65" s="7">
        <v>18000</v>
      </c>
      <c r="F65" s="8"/>
      <c r="G65" s="50">
        <f t="shared" si="1"/>
        <v>27336757.609999999</v>
      </c>
    </row>
    <row r="66" spans="2:7" x14ac:dyDescent="0.3">
      <c r="B66" s="136">
        <v>44615</v>
      </c>
      <c r="C66" s="123">
        <v>502758</v>
      </c>
      <c r="D66" s="9" t="s">
        <v>67</v>
      </c>
      <c r="E66" s="7">
        <v>18000</v>
      </c>
      <c r="F66" s="8"/>
      <c r="G66" s="50">
        <f t="shared" si="1"/>
        <v>27318757.609999999</v>
      </c>
    </row>
    <row r="67" spans="2:7" x14ac:dyDescent="0.3">
      <c r="B67" s="136">
        <v>44615</v>
      </c>
      <c r="C67" s="123">
        <v>502759</v>
      </c>
      <c r="D67" s="9" t="s">
        <v>68</v>
      </c>
      <c r="E67" s="7">
        <v>18000</v>
      </c>
      <c r="F67" s="8"/>
      <c r="G67" s="50">
        <f t="shared" si="1"/>
        <v>27300757.609999999</v>
      </c>
    </row>
    <row r="68" spans="2:7" x14ac:dyDescent="0.3">
      <c r="B68" s="136">
        <v>44615</v>
      </c>
      <c r="C68" s="123">
        <v>502760</v>
      </c>
      <c r="D68" s="9" t="s">
        <v>69</v>
      </c>
      <c r="E68" s="7">
        <v>18000</v>
      </c>
      <c r="F68" s="8"/>
      <c r="G68" s="50">
        <f t="shared" si="1"/>
        <v>27282757.609999999</v>
      </c>
    </row>
    <row r="69" spans="2:7" x14ac:dyDescent="0.3">
      <c r="B69" s="136">
        <v>44615</v>
      </c>
      <c r="C69" s="123">
        <v>502761</v>
      </c>
      <c r="D69" s="9" t="s">
        <v>70</v>
      </c>
      <c r="E69" s="7">
        <v>18000</v>
      </c>
      <c r="F69" s="8"/>
      <c r="G69" s="50">
        <f t="shared" si="1"/>
        <v>27264757.609999999</v>
      </c>
    </row>
    <row r="70" spans="2:7" x14ac:dyDescent="0.3">
      <c r="B70" s="136">
        <v>44615</v>
      </c>
      <c r="C70" s="123">
        <v>502762</v>
      </c>
      <c r="D70" s="9" t="s">
        <v>71</v>
      </c>
      <c r="E70" s="7">
        <v>18000</v>
      </c>
      <c r="F70" s="8"/>
      <c r="G70" s="50">
        <f t="shared" si="1"/>
        <v>27246757.609999999</v>
      </c>
    </row>
    <row r="71" spans="2:7" x14ac:dyDescent="0.3">
      <c r="B71" s="136">
        <v>44615</v>
      </c>
      <c r="C71" s="123">
        <v>502763</v>
      </c>
      <c r="D71" s="9" t="s">
        <v>72</v>
      </c>
      <c r="E71" s="7">
        <v>18000</v>
      </c>
      <c r="F71" s="8"/>
      <c r="G71" s="50">
        <f t="shared" si="1"/>
        <v>27228757.609999999</v>
      </c>
    </row>
    <row r="72" spans="2:7" x14ac:dyDescent="0.3">
      <c r="B72" s="136">
        <v>44615</v>
      </c>
      <c r="C72" s="123">
        <v>502764</v>
      </c>
      <c r="D72" s="9" t="s">
        <v>73</v>
      </c>
      <c r="E72" s="7">
        <v>18000</v>
      </c>
      <c r="F72" s="8"/>
      <c r="G72" s="50">
        <f t="shared" si="1"/>
        <v>27210757.609999999</v>
      </c>
    </row>
    <row r="73" spans="2:7" x14ac:dyDescent="0.3">
      <c r="B73" s="136">
        <v>44615</v>
      </c>
      <c r="C73" s="123">
        <v>502765</v>
      </c>
      <c r="D73" s="9" t="s">
        <v>74</v>
      </c>
      <c r="E73" s="7">
        <v>18000</v>
      </c>
      <c r="F73" s="8"/>
      <c r="G73" s="50">
        <f t="shared" si="1"/>
        <v>27192757.609999999</v>
      </c>
    </row>
    <row r="74" spans="2:7" x14ac:dyDescent="0.3">
      <c r="B74" s="136">
        <v>44615</v>
      </c>
      <c r="C74" s="123">
        <v>502766</v>
      </c>
      <c r="D74" s="9" t="s">
        <v>75</v>
      </c>
      <c r="E74" s="7">
        <v>18000</v>
      </c>
      <c r="F74" s="8"/>
      <c r="G74" s="50">
        <f t="shared" si="1"/>
        <v>27174757.609999999</v>
      </c>
    </row>
    <row r="75" spans="2:7" x14ac:dyDescent="0.3">
      <c r="B75" s="136">
        <v>44615</v>
      </c>
      <c r="C75" s="123">
        <v>502767</v>
      </c>
      <c r="D75" s="9" t="s">
        <v>76</v>
      </c>
      <c r="E75" s="7">
        <v>18000</v>
      </c>
      <c r="F75" s="8"/>
      <c r="G75" s="50">
        <f t="shared" si="1"/>
        <v>27156757.609999999</v>
      </c>
    </row>
    <row r="76" spans="2:7" x14ac:dyDescent="0.3">
      <c r="B76" s="136">
        <v>44615</v>
      </c>
      <c r="C76" s="123">
        <v>502769</v>
      </c>
      <c r="D76" s="9" t="s">
        <v>77</v>
      </c>
      <c r="E76" s="7">
        <v>18000</v>
      </c>
      <c r="F76" s="8"/>
      <c r="G76" s="50">
        <f t="shared" si="1"/>
        <v>27138757.609999999</v>
      </c>
    </row>
    <row r="77" spans="2:7" x14ac:dyDescent="0.3">
      <c r="B77" s="136">
        <v>44615</v>
      </c>
      <c r="C77" s="123">
        <v>502770</v>
      </c>
      <c r="D77" s="9" t="s">
        <v>78</v>
      </c>
      <c r="E77" s="7">
        <v>18000</v>
      </c>
      <c r="F77" s="8"/>
      <c r="G77" s="50">
        <f t="shared" si="1"/>
        <v>27120757.609999999</v>
      </c>
    </row>
    <row r="78" spans="2:7" x14ac:dyDescent="0.3">
      <c r="B78" s="136">
        <v>44615</v>
      </c>
      <c r="C78" s="123">
        <v>502771</v>
      </c>
      <c r="D78" s="9" t="s">
        <v>79</v>
      </c>
      <c r="E78" s="7">
        <v>18000</v>
      </c>
      <c r="F78" s="8"/>
      <c r="G78" s="50">
        <f t="shared" si="1"/>
        <v>27102757.609999999</v>
      </c>
    </row>
    <row r="79" spans="2:7" x14ac:dyDescent="0.3">
      <c r="B79" s="136">
        <v>44615</v>
      </c>
      <c r="C79" s="123">
        <v>502772</v>
      </c>
      <c r="D79" s="9" t="s">
        <v>80</v>
      </c>
      <c r="E79" s="7">
        <v>18000</v>
      </c>
      <c r="F79" s="8"/>
      <c r="G79" s="50">
        <f t="shared" si="1"/>
        <v>27084757.609999999</v>
      </c>
    </row>
    <row r="80" spans="2:7" x14ac:dyDescent="0.3">
      <c r="B80" s="136">
        <v>44615</v>
      </c>
      <c r="C80" s="123">
        <v>502773</v>
      </c>
      <c r="D80" s="9" t="s">
        <v>81</v>
      </c>
      <c r="E80" s="7">
        <v>18000</v>
      </c>
      <c r="F80" s="8"/>
      <c r="G80" s="50">
        <f t="shared" si="1"/>
        <v>27066757.609999999</v>
      </c>
    </row>
    <row r="81" spans="2:7" x14ac:dyDescent="0.3">
      <c r="B81" s="136">
        <v>44615</v>
      </c>
      <c r="C81" s="123">
        <v>502774</v>
      </c>
      <c r="D81" s="9" t="s">
        <v>82</v>
      </c>
      <c r="E81" s="7">
        <v>18000</v>
      </c>
      <c r="F81" s="8"/>
      <c r="G81" s="50">
        <f t="shared" si="1"/>
        <v>27048757.609999999</v>
      </c>
    </row>
    <row r="82" spans="2:7" x14ac:dyDescent="0.3">
      <c r="B82" s="136">
        <v>44615</v>
      </c>
      <c r="C82" s="123">
        <v>502775</v>
      </c>
      <c r="D82" s="9" t="s">
        <v>83</v>
      </c>
      <c r="E82" s="7">
        <v>18000</v>
      </c>
      <c r="F82" s="8"/>
      <c r="G82" s="50">
        <f t="shared" si="1"/>
        <v>27030757.609999999</v>
      </c>
    </row>
    <row r="83" spans="2:7" x14ac:dyDescent="0.3">
      <c r="B83" s="136">
        <v>44615</v>
      </c>
      <c r="C83" s="123">
        <v>502776</v>
      </c>
      <c r="D83" s="9" t="s">
        <v>84</v>
      </c>
      <c r="E83" s="7">
        <v>18000</v>
      </c>
      <c r="F83" s="8"/>
      <c r="G83" s="50">
        <f t="shared" si="1"/>
        <v>27012757.609999999</v>
      </c>
    </row>
    <row r="84" spans="2:7" x14ac:dyDescent="0.3">
      <c r="B84" s="136">
        <v>44615</v>
      </c>
      <c r="C84" s="123">
        <v>502777</v>
      </c>
      <c r="D84" s="9" t="s">
        <v>85</v>
      </c>
      <c r="E84" s="7">
        <v>18000</v>
      </c>
      <c r="F84" s="8"/>
      <c r="G84" s="50">
        <f t="shared" si="1"/>
        <v>26994757.609999999</v>
      </c>
    </row>
    <row r="85" spans="2:7" x14ac:dyDescent="0.3">
      <c r="B85" s="136">
        <v>44615</v>
      </c>
      <c r="C85" s="123">
        <v>502778</v>
      </c>
      <c r="D85" s="9" t="s">
        <v>86</v>
      </c>
      <c r="E85" s="7">
        <v>18000</v>
      </c>
      <c r="F85" s="8"/>
      <c r="G85" s="50">
        <f t="shared" si="1"/>
        <v>26976757.609999999</v>
      </c>
    </row>
    <row r="86" spans="2:7" x14ac:dyDescent="0.3">
      <c r="B86" s="136">
        <v>44615</v>
      </c>
      <c r="C86" s="123">
        <v>502779</v>
      </c>
      <c r="D86" s="9" t="s">
        <v>87</v>
      </c>
      <c r="E86" s="7">
        <v>18000</v>
      </c>
      <c r="F86" s="8"/>
      <c r="G86" s="50">
        <f t="shared" si="1"/>
        <v>26958757.609999999</v>
      </c>
    </row>
    <row r="87" spans="2:7" x14ac:dyDescent="0.3">
      <c r="B87" s="136">
        <v>44615</v>
      </c>
      <c r="C87" s="123">
        <v>502780</v>
      </c>
      <c r="D87" s="9" t="s">
        <v>88</v>
      </c>
      <c r="E87" s="7">
        <v>18000</v>
      </c>
      <c r="F87" s="8"/>
      <c r="G87" s="50">
        <f t="shared" si="1"/>
        <v>26940757.609999999</v>
      </c>
    </row>
    <row r="88" spans="2:7" x14ac:dyDescent="0.3">
      <c r="B88" s="136">
        <v>44615</v>
      </c>
      <c r="C88" s="123">
        <v>502781</v>
      </c>
      <c r="D88" s="9" t="s">
        <v>89</v>
      </c>
      <c r="E88" s="7">
        <v>18000</v>
      </c>
      <c r="F88" s="8"/>
      <c r="G88" s="50">
        <f t="shared" si="1"/>
        <v>26922757.609999999</v>
      </c>
    </row>
    <row r="89" spans="2:7" x14ac:dyDescent="0.3">
      <c r="B89" s="136">
        <v>44615</v>
      </c>
      <c r="C89" s="123">
        <v>502782</v>
      </c>
      <c r="D89" s="9" t="s">
        <v>90</v>
      </c>
      <c r="E89" s="7">
        <v>18000</v>
      </c>
      <c r="F89" s="8"/>
      <c r="G89" s="50">
        <f t="shared" si="1"/>
        <v>26904757.609999999</v>
      </c>
    </row>
    <row r="90" spans="2:7" x14ac:dyDescent="0.3">
      <c r="B90" s="136">
        <v>44615</v>
      </c>
      <c r="C90" s="123">
        <v>502783</v>
      </c>
      <c r="D90" s="9" t="s">
        <v>91</v>
      </c>
      <c r="E90" s="7">
        <v>18000</v>
      </c>
      <c r="F90" s="8"/>
      <c r="G90" s="50">
        <f t="shared" ref="G90:G114" si="2">G89-E90</f>
        <v>26886757.609999999</v>
      </c>
    </row>
    <row r="91" spans="2:7" x14ac:dyDescent="0.3">
      <c r="B91" s="136">
        <v>44615</v>
      </c>
      <c r="C91" s="123">
        <v>502784</v>
      </c>
      <c r="D91" s="9" t="s">
        <v>92</v>
      </c>
      <c r="E91" s="7">
        <v>18000</v>
      </c>
      <c r="F91" s="8"/>
      <c r="G91" s="50">
        <f t="shared" si="2"/>
        <v>26868757.609999999</v>
      </c>
    </row>
    <row r="92" spans="2:7" x14ac:dyDescent="0.3">
      <c r="B92" s="136">
        <v>44615</v>
      </c>
      <c r="C92" s="123">
        <v>502785</v>
      </c>
      <c r="D92" s="9" t="s">
        <v>93</v>
      </c>
      <c r="E92" s="7">
        <v>18000</v>
      </c>
      <c r="F92" s="8"/>
      <c r="G92" s="50">
        <f t="shared" si="2"/>
        <v>26850757.609999999</v>
      </c>
    </row>
    <row r="93" spans="2:7" x14ac:dyDescent="0.3">
      <c r="B93" s="136">
        <v>44615</v>
      </c>
      <c r="C93" s="123">
        <v>502786</v>
      </c>
      <c r="D93" s="9" t="s">
        <v>94</v>
      </c>
      <c r="E93" s="7">
        <v>18000</v>
      </c>
      <c r="F93" s="8"/>
      <c r="G93" s="50">
        <f t="shared" si="2"/>
        <v>26832757.609999999</v>
      </c>
    </row>
    <row r="94" spans="2:7" x14ac:dyDescent="0.3">
      <c r="B94" s="136">
        <v>44615</v>
      </c>
      <c r="C94" s="123">
        <v>502787</v>
      </c>
      <c r="D94" s="9" t="s">
        <v>95</v>
      </c>
      <c r="E94" s="7">
        <v>18000</v>
      </c>
      <c r="F94" s="8"/>
      <c r="G94" s="50">
        <f t="shared" si="2"/>
        <v>26814757.609999999</v>
      </c>
    </row>
    <row r="95" spans="2:7" x14ac:dyDescent="0.3">
      <c r="B95" s="136">
        <v>44615</v>
      </c>
      <c r="C95" s="123">
        <v>502788</v>
      </c>
      <c r="D95" s="9" t="s">
        <v>96</v>
      </c>
      <c r="E95" s="7">
        <v>18000</v>
      </c>
      <c r="F95" s="8"/>
      <c r="G95" s="50">
        <f t="shared" si="2"/>
        <v>26796757.609999999</v>
      </c>
    </row>
    <row r="96" spans="2:7" x14ac:dyDescent="0.3">
      <c r="B96" s="136">
        <v>44615</v>
      </c>
      <c r="C96" s="123">
        <v>502789</v>
      </c>
      <c r="D96" s="9" t="s">
        <v>97</v>
      </c>
      <c r="E96" s="7">
        <v>18000</v>
      </c>
      <c r="F96" s="8"/>
      <c r="G96" s="50">
        <f t="shared" si="2"/>
        <v>26778757.609999999</v>
      </c>
    </row>
    <row r="97" spans="2:9" x14ac:dyDescent="0.3">
      <c r="B97" s="136">
        <v>44615</v>
      </c>
      <c r="C97" s="123">
        <v>502790</v>
      </c>
      <c r="D97" s="9" t="s">
        <v>98</v>
      </c>
      <c r="E97" s="7">
        <v>18000</v>
      </c>
      <c r="F97" s="8"/>
      <c r="G97" s="50">
        <f t="shared" si="2"/>
        <v>26760757.609999999</v>
      </c>
    </row>
    <row r="98" spans="2:9" x14ac:dyDescent="0.3">
      <c r="B98" s="136">
        <v>44615</v>
      </c>
      <c r="C98" s="123">
        <v>502791</v>
      </c>
      <c r="D98" s="9" t="s">
        <v>99</v>
      </c>
      <c r="E98" s="7">
        <v>18000</v>
      </c>
      <c r="F98" s="8"/>
      <c r="G98" s="50">
        <f t="shared" si="2"/>
        <v>26742757.609999999</v>
      </c>
    </row>
    <row r="99" spans="2:9" x14ac:dyDescent="0.3">
      <c r="B99" s="136">
        <v>44615</v>
      </c>
      <c r="C99" s="123">
        <v>502792</v>
      </c>
      <c r="D99" s="9" t="s">
        <v>100</v>
      </c>
      <c r="E99" s="7">
        <v>18000</v>
      </c>
      <c r="F99" s="8"/>
      <c r="G99" s="50">
        <f t="shared" si="2"/>
        <v>26724757.609999999</v>
      </c>
    </row>
    <row r="100" spans="2:9" x14ac:dyDescent="0.3">
      <c r="B100" s="136">
        <v>44615</v>
      </c>
      <c r="C100" s="123">
        <v>502793</v>
      </c>
      <c r="D100" s="9" t="s">
        <v>101</v>
      </c>
      <c r="E100" s="7">
        <v>18000</v>
      </c>
      <c r="F100" s="8"/>
      <c r="G100" s="50">
        <f t="shared" si="2"/>
        <v>26706757.609999999</v>
      </c>
    </row>
    <row r="101" spans="2:9" x14ac:dyDescent="0.3">
      <c r="B101" s="136">
        <v>44615</v>
      </c>
      <c r="C101" s="123">
        <v>502794</v>
      </c>
      <c r="D101" s="9" t="s">
        <v>102</v>
      </c>
      <c r="E101" s="7">
        <v>18000</v>
      </c>
      <c r="F101" s="8"/>
      <c r="G101" s="50">
        <f t="shared" si="2"/>
        <v>26688757.609999999</v>
      </c>
    </row>
    <row r="102" spans="2:9" x14ac:dyDescent="0.3">
      <c r="B102" s="136">
        <v>44615</v>
      </c>
      <c r="C102" s="123">
        <v>502795</v>
      </c>
      <c r="D102" s="9" t="s">
        <v>103</v>
      </c>
      <c r="E102" s="7">
        <v>18000</v>
      </c>
      <c r="F102" s="8"/>
      <c r="G102" s="50">
        <f t="shared" si="2"/>
        <v>26670757.609999999</v>
      </c>
    </row>
    <row r="103" spans="2:9" x14ac:dyDescent="0.3">
      <c r="B103" s="136">
        <v>44615</v>
      </c>
      <c r="C103" s="123">
        <v>502796</v>
      </c>
      <c r="D103" s="9" t="s">
        <v>104</v>
      </c>
      <c r="E103" s="7">
        <v>18000</v>
      </c>
      <c r="F103" s="8"/>
      <c r="G103" s="50">
        <f t="shared" si="2"/>
        <v>26652757.609999999</v>
      </c>
    </row>
    <row r="104" spans="2:9" x14ac:dyDescent="0.3">
      <c r="B104" s="136">
        <v>44615</v>
      </c>
      <c r="C104" s="123">
        <v>502797</v>
      </c>
      <c r="D104" s="9" t="s">
        <v>105</v>
      </c>
      <c r="E104" s="7">
        <v>18000</v>
      </c>
      <c r="F104" s="8"/>
      <c r="G104" s="50">
        <f t="shared" si="2"/>
        <v>26634757.609999999</v>
      </c>
    </row>
    <row r="105" spans="2:9" x14ac:dyDescent="0.3">
      <c r="B105" s="136">
        <v>44615</v>
      </c>
      <c r="C105" s="123">
        <v>502798</v>
      </c>
      <c r="D105" s="9" t="s">
        <v>106</v>
      </c>
      <c r="E105" s="7">
        <v>18000</v>
      </c>
      <c r="F105" s="8"/>
      <c r="G105" s="50">
        <f t="shared" si="2"/>
        <v>26616757.609999999</v>
      </c>
    </row>
    <row r="106" spans="2:9" x14ac:dyDescent="0.3">
      <c r="B106" s="136">
        <v>44615</v>
      </c>
      <c r="C106" s="123">
        <v>502799</v>
      </c>
      <c r="D106" s="9" t="s">
        <v>107</v>
      </c>
      <c r="E106" s="7">
        <v>18000</v>
      </c>
      <c r="F106" s="8"/>
      <c r="G106" s="50">
        <f t="shared" si="2"/>
        <v>26598757.609999999</v>
      </c>
    </row>
    <row r="107" spans="2:9" x14ac:dyDescent="0.3">
      <c r="B107" s="136">
        <v>44615</v>
      </c>
      <c r="C107" s="123">
        <v>502800</v>
      </c>
      <c r="D107" s="9" t="s">
        <v>108</v>
      </c>
      <c r="E107" s="7">
        <v>18000</v>
      </c>
      <c r="F107" s="8"/>
      <c r="G107" s="50">
        <f t="shared" si="2"/>
        <v>26580757.609999999</v>
      </c>
    </row>
    <row r="108" spans="2:9" x14ac:dyDescent="0.3">
      <c r="B108" s="136">
        <v>44615</v>
      </c>
      <c r="C108" s="123">
        <v>502801</v>
      </c>
      <c r="D108" s="9" t="s">
        <v>109</v>
      </c>
      <c r="E108" s="7">
        <v>18000</v>
      </c>
      <c r="F108" s="8"/>
      <c r="G108" s="50">
        <f t="shared" si="2"/>
        <v>26562757.609999999</v>
      </c>
    </row>
    <row r="109" spans="2:9" x14ac:dyDescent="0.3">
      <c r="B109" s="136">
        <v>44615</v>
      </c>
      <c r="C109" s="123">
        <v>502802</v>
      </c>
      <c r="D109" s="9" t="s">
        <v>110</v>
      </c>
      <c r="E109" s="7">
        <v>18000</v>
      </c>
      <c r="F109" s="8"/>
      <c r="G109" s="50">
        <f t="shared" si="2"/>
        <v>26544757.609999999</v>
      </c>
      <c r="I109" s="10"/>
    </row>
    <row r="110" spans="2:9" x14ac:dyDescent="0.3">
      <c r="B110" s="136">
        <v>44615</v>
      </c>
      <c r="C110" s="123">
        <v>502803</v>
      </c>
      <c r="D110" s="9" t="s">
        <v>111</v>
      </c>
      <c r="E110" s="7">
        <v>18000</v>
      </c>
      <c r="F110" s="8"/>
      <c r="G110" s="50">
        <f t="shared" si="2"/>
        <v>26526757.609999999</v>
      </c>
    </row>
    <row r="111" spans="2:9" x14ac:dyDescent="0.3">
      <c r="B111" s="136">
        <v>44615</v>
      </c>
      <c r="C111" s="123">
        <v>502804</v>
      </c>
      <c r="D111" s="9" t="s">
        <v>112</v>
      </c>
      <c r="E111" s="7">
        <v>18000</v>
      </c>
      <c r="F111" s="8"/>
      <c r="G111" s="50">
        <f t="shared" si="2"/>
        <v>26508757.609999999</v>
      </c>
    </row>
    <row r="112" spans="2:9" x14ac:dyDescent="0.3">
      <c r="B112" s="136">
        <v>44615</v>
      </c>
      <c r="C112" s="123">
        <v>502805</v>
      </c>
      <c r="D112" s="9" t="s">
        <v>113</v>
      </c>
      <c r="E112" s="7">
        <v>18000</v>
      </c>
      <c r="F112" s="8"/>
      <c r="G112" s="50">
        <f t="shared" si="2"/>
        <v>26490757.609999999</v>
      </c>
    </row>
    <row r="113" spans="2:7" x14ac:dyDescent="0.3">
      <c r="B113" s="136">
        <v>44620</v>
      </c>
      <c r="C113" s="124"/>
      <c r="D113" s="9" t="s">
        <v>283</v>
      </c>
      <c r="E113" s="7">
        <v>2772</v>
      </c>
      <c r="F113" s="8"/>
      <c r="G113" s="50">
        <f t="shared" si="2"/>
        <v>26487985.609999999</v>
      </c>
    </row>
    <row r="114" spans="2:7" ht="15" thickBot="1" x14ac:dyDescent="0.35">
      <c r="B114" s="137">
        <v>44620</v>
      </c>
      <c r="C114" s="125"/>
      <c r="D114" s="11" t="s">
        <v>115</v>
      </c>
      <c r="E114" s="12">
        <v>175</v>
      </c>
      <c r="F114" s="13"/>
      <c r="G114" s="110">
        <f t="shared" si="2"/>
        <v>26487810.609999999</v>
      </c>
    </row>
    <row r="115" spans="2:7" ht="25.8" customHeight="1" thickBot="1" x14ac:dyDescent="0.35">
      <c r="B115" s="138">
        <v>44620</v>
      </c>
      <c r="C115" s="126"/>
      <c r="D115" s="14" t="s">
        <v>203</v>
      </c>
      <c r="E115" s="15"/>
      <c r="F115" s="16"/>
      <c r="G115" s="17">
        <f ca="1">SUM(G114:G115)</f>
        <v>26487810.609999999</v>
      </c>
    </row>
    <row r="116" spans="2:7" x14ac:dyDescent="0.3">
      <c r="B116" s="139"/>
      <c r="C116" s="127"/>
      <c r="D116" s="18"/>
      <c r="E116" s="19"/>
      <c r="F116" s="20"/>
      <c r="G116" s="21"/>
    </row>
    <row r="117" spans="2:7" x14ac:dyDescent="0.3">
      <c r="B117" s="139"/>
      <c r="C117" s="127"/>
      <c r="D117" s="18"/>
      <c r="E117" s="19"/>
      <c r="F117" s="20"/>
      <c r="G117" s="21"/>
    </row>
    <row r="118" spans="2:7" x14ac:dyDescent="0.3">
      <c r="B118" s="139"/>
      <c r="C118" s="127"/>
      <c r="D118" s="22"/>
      <c r="E118" s="19"/>
      <c r="F118" s="20"/>
      <c r="G118" s="21"/>
    </row>
    <row r="119" spans="2:7" x14ac:dyDescent="0.3">
      <c r="B119" s="139"/>
      <c r="C119" s="127"/>
      <c r="D119" s="22"/>
      <c r="E119" s="19"/>
      <c r="F119" s="20"/>
      <c r="G119" s="21"/>
    </row>
    <row r="121" spans="2:7" x14ac:dyDescent="0.3">
      <c r="B121" s="161" t="s">
        <v>7</v>
      </c>
      <c r="C121" s="161"/>
      <c r="F121" s="169" t="s">
        <v>9</v>
      </c>
      <c r="G121" s="169"/>
    </row>
    <row r="122" spans="2:7" x14ac:dyDescent="0.3">
      <c r="B122" s="162" t="s">
        <v>12</v>
      </c>
      <c r="C122" s="162"/>
      <c r="D122" s="25"/>
      <c r="E122" s="26"/>
      <c r="F122" s="171" t="s">
        <v>10</v>
      </c>
      <c r="G122" s="171"/>
    </row>
    <row r="123" spans="2:7" x14ac:dyDescent="0.3">
      <c r="B123" s="158" t="s">
        <v>8</v>
      </c>
      <c r="C123" s="158"/>
      <c r="F123" s="164" t="s">
        <v>11</v>
      </c>
      <c r="G123" s="164"/>
    </row>
    <row r="124" spans="2:7" x14ac:dyDescent="0.3">
      <c r="F124" s="164"/>
      <c r="G124" s="164"/>
    </row>
    <row r="125" spans="2:7" x14ac:dyDescent="0.3">
      <c r="F125" s="101"/>
      <c r="G125" s="101"/>
    </row>
    <row r="126" spans="2:7" x14ac:dyDescent="0.3">
      <c r="F126" s="101"/>
      <c r="G126" s="101"/>
    </row>
    <row r="127" spans="2:7" x14ac:dyDescent="0.3">
      <c r="F127" s="101"/>
      <c r="G127" s="101"/>
    </row>
    <row r="128" spans="2:7" x14ac:dyDescent="0.3">
      <c r="F128" s="101"/>
      <c r="G128" s="101"/>
    </row>
    <row r="129" spans="2:7" x14ac:dyDescent="0.3">
      <c r="F129" s="101"/>
      <c r="G129" s="101"/>
    </row>
    <row r="130" spans="2:7" x14ac:dyDescent="0.3">
      <c r="F130" s="27"/>
      <c r="G130" s="27"/>
    </row>
    <row r="133" spans="2:7" x14ac:dyDescent="0.3">
      <c r="B133" s="158"/>
      <c r="C133" s="158"/>
      <c r="D133" s="158"/>
      <c r="E133" s="158"/>
      <c r="F133" s="158"/>
      <c r="G133" s="158"/>
    </row>
    <row r="134" spans="2:7" x14ac:dyDescent="0.3">
      <c r="B134" s="158"/>
      <c r="C134" s="158"/>
      <c r="D134" s="158"/>
      <c r="E134" s="158"/>
      <c r="F134" s="158"/>
      <c r="G134" s="158"/>
    </row>
    <row r="135" spans="2:7" x14ac:dyDescent="0.3">
      <c r="B135" s="158"/>
      <c r="C135" s="158"/>
      <c r="D135" s="158"/>
      <c r="E135" s="158"/>
      <c r="F135" s="158"/>
      <c r="G135" s="158"/>
    </row>
    <row r="136" spans="2:7" x14ac:dyDescent="0.3">
      <c r="B136" s="158"/>
      <c r="C136" s="158"/>
      <c r="D136" s="158"/>
      <c r="E136" s="158"/>
      <c r="F136" s="158"/>
      <c r="G136" s="158"/>
    </row>
    <row r="137" spans="2:7" x14ac:dyDescent="0.3">
      <c r="B137" s="158"/>
      <c r="C137" s="158"/>
      <c r="D137" s="158"/>
      <c r="E137" s="158"/>
      <c r="F137" s="158"/>
      <c r="G137" s="158"/>
    </row>
    <row r="138" spans="2:7" x14ac:dyDescent="0.3">
      <c r="B138" s="158"/>
      <c r="C138" s="158"/>
      <c r="D138" s="158"/>
      <c r="E138" s="158"/>
      <c r="F138" s="158"/>
      <c r="G138" s="158"/>
    </row>
    <row r="139" spans="2:7" x14ac:dyDescent="0.3">
      <c r="B139" s="158"/>
      <c r="C139" s="158"/>
      <c r="D139" s="158"/>
      <c r="E139" s="158"/>
      <c r="F139" s="158"/>
      <c r="G139" s="158"/>
    </row>
    <row r="140" spans="2:7" x14ac:dyDescent="0.3">
      <c r="B140" s="158"/>
      <c r="C140" s="158"/>
      <c r="D140" s="158"/>
      <c r="E140" s="158"/>
      <c r="F140" s="158"/>
      <c r="G140" s="158"/>
    </row>
    <row r="141" spans="2:7" ht="14.4" customHeight="1" x14ac:dyDescent="0.3">
      <c r="C141" s="158"/>
      <c r="D141" s="158"/>
      <c r="E141" s="158"/>
      <c r="F141" s="158"/>
      <c r="G141" s="158"/>
    </row>
    <row r="142" spans="2:7" x14ac:dyDescent="0.3">
      <c r="B142" s="158"/>
      <c r="C142" s="158"/>
      <c r="D142" s="158"/>
      <c r="E142" s="158"/>
      <c r="F142" s="158"/>
      <c r="G142" s="158"/>
    </row>
    <row r="143" spans="2:7" ht="12" customHeight="1" x14ac:dyDescent="0.3">
      <c r="B143" s="163" t="s">
        <v>299</v>
      </c>
      <c r="C143" s="163"/>
      <c r="D143" s="163"/>
      <c r="E143" s="163"/>
      <c r="F143" s="163"/>
      <c r="G143" s="163"/>
    </row>
    <row r="144" spans="2:7" ht="12" customHeight="1" x14ac:dyDescent="0.3">
      <c r="B144" s="160" t="s">
        <v>0</v>
      </c>
      <c r="C144" s="160"/>
      <c r="D144" s="160"/>
      <c r="E144" s="160"/>
      <c r="F144" s="160"/>
      <c r="G144" s="160"/>
    </row>
    <row r="145" spans="2:7" ht="12" customHeight="1" x14ac:dyDescent="0.3">
      <c r="B145" s="160" t="s">
        <v>284</v>
      </c>
      <c r="C145" s="160"/>
      <c r="D145" s="160"/>
      <c r="E145" s="160"/>
      <c r="F145" s="160"/>
      <c r="G145" s="160"/>
    </row>
    <row r="146" spans="2:7" ht="12" customHeight="1" x14ac:dyDescent="0.3">
      <c r="B146" s="160" t="s">
        <v>117</v>
      </c>
      <c r="C146" s="160"/>
      <c r="D146" s="160"/>
      <c r="E146" s="160"/>
      <c r="F146" s="160"/>
      <c r="G146" s="160"/>
    </row>
    <row r="147" spans="2:7" ht="12" customHeight="1" thickBot="1" x14ac:dyDescent="0.35">
      <c r="B147" s="160" t="s">
        <v>22</v>
      </c>
      <c r="C147" s="160"/>
      <c r="D147" s="160"/>
      <c r="E147" s="160"/>
      <c r="F147" s="160"/>
      <c r="G147" s="160"/>
    </row>
    <row r="148" spans="2:7" ht="30" customHeight="1" thickBot="1" x14ac:dyDescent="0.35">
      <c r="B148" s="128" t="s">
        <v>21</v>
      </c>
      <c r="C148" s="128" t="s">
        <v>13</v>
      </c>
      <c r="D148" s="28" t="s">
        <v>3</v>
      </c>
      <c r="E148" s="29" t="s">
        <v>2</v>
      </c>
      <c r="F148" s="30" t="s">
        <v>1</v>
      </c>
      <c r="G148" s="31" t="s">
        <v>4</v>
      </c>
    </row>
    <row r="149" spans="2:7" x14ac:dyDescent="0.3">
      <c r="B149" s="140">
        <v>44592</v>
      </c>
      <c r="C149" s="129"/>
      <c r="D149" s="111" t="s">
        <v>14</v>
      </c>
      <c r="E149" s="112"/>
      <c r="F149" s="113"/>
      <c r="G149" s="114">
        <v>35833099.890000001</v>
      </c>
    </row>
    <row r="150" spans="2:7" x14ac:dyDescent="0.3">
      <c r="B150" s="136">
        <v>44653</v>
      </c>
      <c r="C150" s="124">
        <v>2921</v>
      </c>
      <c r="D150" s="9" t="s">
        <v>118</v>
      </c>
      <c r="E150" s="7"/>
      <c r="F150" s="33">
        <v>30450</v>
      </c>
      <c r="G150" s="50">
        <f>G149+F150</f>
        <v>35863549.890000001</v>
      </c>
    </row>
    <row r="151" spans="2:7" x14ac:dyDescent="0.3">
      <c r="B151" s="136">
        <v>44607</v>
      </c>
      <c r="C151" s="122">
        <v>1533300010268</v>
      </c>
      <c r="D151" s="9" t="s">
        <v>151</v>
      </c>
      <c r="E151" s="7"/>
      <c r="F151" s="33">
        <v>73526.12</v>
      </c>
      <c r="G151" s="50">
        <f>G150+F151</f>
        <v>35937076.009999998</v>
      </c>
    </row>
    <row r="152" spans="2:7" x14ac:dyDescent="0.3">
      <c r="B152" s="136">
        <v>44599</v>
      </c>
      <c r="C152" s="124">
        <v>2922</v>
      </c>
      <c r="D152" s="34" t="s">
        <v>119</v>
      </c>
      <c r="E152" s="35">
        <v>93882.61</v>
      </c>
      <c r="F152" s="8"/>
      <c r="G152" s="50">
        <f>G151-E152</f>
        <v>35843193.399999999</v>
      </c>
    </row>
    <row r="153" spans="2:7" x14ac:dyDescent="0.3">
      <c r="B153" s="136">
        <v>44599</v>
      </c>
      <c r="C153" s="124">
        <v>2923</v>
      </c>
      <c r="D153" s="34" t="s">
        <v>120</v>
      </c>
      <c r="E153" s="36">
        <v>18347.599999999999</v>
      </c>
      <c r="F153" s="8"/>
      <c r="G153" s="50">
        <f t="shared" ref="G153:G216" si="3">G152-E153</f>
        <v>35824845.799999997</v>
      </c>
    </row>
    <row r="154" spans="2:7" x14ac:dyDescent="0.3">
      <c r="B154" s="136">
        <v>44599</v>
      </c>
      <c r="C154" s="124">
        <v>2924</v>
      </c>
      <c r="D154" s="34" t="s">
        <v>121</v>
      </c>
      <c r="E154" s="36">
        <v>61905.22</v>
      </c>
      <c r="F154" s="8"/>
      <c r="G154" s="50">
        <f t="shared" si="3"/>
        <v>35762940.579999998</v>
      </c>
    </row>
    <row r="155" spans="2:7" x14ac:dyDescent="0.3">
      <c r="B155" s="136">
        <v>44599</v>
      </c>
      <c r="C155" s="124">
        <v>2925</v>
      </c>
      <c r="D155" s="34" t="s">
        <v>122</v>
      </c>
      <c r="E155" s="36">
        <v>48284.06</v>
      </c>
      <c r="F155" s="8"/>
      <c r="G155" s="50">
        <f t="shared" si="3"/>
        <v>35714656.519999996</v>
      </c>
    </row>
    <row r="156" spans="2:7" x14ac:dyDescent="0.3">
      <c r="B156" s="136">
        <v>44599</v>
      </c>
      <c r="C156" s="124">
        <v>2926</v>
      </c>
      <c r="D156" s="34" t="s">
        <v>123</v>
      </c>
      <c r="E156" s="36">
        <v>35738.720000000001</v>
      </c>
      <c r="F156" s="8"/>
      <c r="G156" s="50">
        <f t="shared" si="3"/>
        <v>35678917.799999997</v>
      </c>
    </row>
    <row r="157" spans="2:7" x14ac:dyDescent="0.3">
      <c r="B157" s="136">
        <v>44599</v>
      </c>
      <c r="C157" s="124">
        <v>2927</v>
      </c>
      <c r="D157" s="34" t="s">
        <v>124</v>
      </c>
      <c r="E157" s="36">
        <v>542213.36</v>
      </c>
      <c r="F157" s="8"/>
      <c r="G157" s="50">
        <f t="shared" si="3"/>
        <v>35136704.439999998</v>
      </c>
    </row>
    <row r="158" spans="2:7" x14ac:dyDescent="0.3">
      <c r="B158" s="136">
        <v>44599</v>
      </c>
      <c r="C158" s="124">
        <v>2928</v>
      </c>
      <c r="D158" s="34" t="s">
        <v>125</v>
      </c>
      <c r="E158" s="36">
        <v>193936.87</v>
      </c>
      <c r="F158" s="8"/>
      <c r="G158" s="50">
        <f t="shared" si="3"/>
        <v>34942767.57</v>
      </c>
    </row>
    <row r="159" spans="2:7" x14ac:dyDescent="0.3">
      <c r="B159" s="136">
        <v>44599</v>
      </c>
      <c r="C159" s="124">
        <v>2929</v>
      </c>
      <c r="D159" s="34" t="s">
        <v>126</v>
      </c>
      <c r="E159" s="36">
        <v>70578.080000000002</v>
      </c>
      <c r="F159" s="8"/>
      <c r="G159" s="50">
        <f t="shared" si="3"/>
        <v>34872189.490000002</v>
      </c>
    </row>
    <row r="160" spans="2:7" x14ac:dyDescent="0.3">
      <c r="B160" s="136">
        <v>44599</v>
      </c>
      <c r="C160" s="124">
        <v>2930</v>
      </c>
      <c r="D160" s="34" t="s">
        <v>127</v>
      </c>
      <c r="E160" s="36">
        <v>74018.240000000005</v>
      </c>
      <c r="F160" s="8"/>
      <c r="G160" s="50">
        <f t="shared" si="3"/>
        <v>34798171.25</v>
      </c>
    </row>
    <row r="161" spans="2:7" x14ac:dyDescent="0.3">
      <c r="B161" s="136">
        <v>44599</v>
      </c>
      <c r="C161" s="124">
        <v>2931</v>
      </c>
      <c r="D161" s="34" t="s">
        <v>128</v>
      </c>
      <c r="E161" s="36">
        <v>91809.600000000006</v>
      </c>
      <c r="F161" s="8"/>
      <c r="G161" s="50">
        <f t="shared" si="3"/>
        <v>34706361.649999999</v>
      </c>
    </row>
    <row r="162" spans="2:7" x14ac:dyDescent="0.3">
      <c r="B162" s="136">
        <v>44599</v>
      </c>
      <c r="C162" s="124">
        <v>2932</v>
      </c>
      <c r="D162" s="34" t="s">
        <v>129</v>
      </c>
      <c r="E162" s="36">
        <v>19075.87</v>
      </c>
      <c r="F162" s="8"/>
      <c r="G162" s="50">
        <f t="shared" si="3"/>
        <v>34687285.780000001</v>
      </c>
    </row>
    <row r="163" spans="2:7" x14ac:dyDescent="0.3">
      <c r="B163" s="136">
        <v>44599</v>
      </c>
      <c r="C163" s="124">
        <v>2933</v>
      </c>
      <c r="D163" s="34" t="s">
        <v>130</v>
      </c>
      <c r="E163" s="36">
        <v>18742.150000000001</v>
      </c>
      <c r="F163" s="8"/>
      <c r="G163" s="50">
        <f t="shared" si="3"/>
        <v>34668543.630000003</v>
      </c>
    </row>
    <row r="164" spans="2:7" x14ac:dyDescent="0.3">
      <c r="B164" s="136">
        <v>44599</v>
      </c>
      <c r="C164" s="124">
        <v>2934</v>
      </c>
      <c r="D164" s="34" t="s">
        <v>131</v>
      </c>
      <c r="E164" s="36">
        <v>304650.44</v>
      </c>
      <c r="F164" s="8"/>
      <c r="G164" s="50">
        <f t="shared" si="3"/>
        <v>34363893.190000005</v>
      </c>
    </row>
    <row r="165" spans="2:7" x14ac:dyDescent="0.3">
      <c r="B165" s="136">
        <v>44599</v>
      </c>
      <c r="C165" s="124">
        <v>2935</v>
      </c>
      <c r="D165" s="34" t="s">
        <v>132</v>
      </c>
      <c r="E165" s="36">
        <v>912786.24</v>
      </c>
      <c r="F165" s="8"/>
      <c r="G165" s="50">
        <f t="shared" si="3"/>
        <v>33451106.950000007</v>
      </c>
    </row>
    <row r="166" spans="2:7" x14ac:dyDescent="0.3">
      <c r="B166" s="136">
        <v>44599</v>
      </c>
      <c r="C166" s="124">
        <v>2936</v>
      </c>
      <c r="D166" s="34" t="s">
        <v>133</v>
      </c>
      <c r="E166" s="36">
        <v>15748.16</v>
      </c>
      <c r="F166" s="8"/>
      <c r="G166" s="50">
        <f t="shared" si="3"/>
        <v>33435358.790000007</v>
      </c>
    </row>
    <row r="167" spans="2:7" x14ac:dyDescent="0.3">
      <c r="B167" s="136">
        <v>44599</v>
      </c>
      <c r="C167" s="124">
        <v>2937</v>
      </c>
      <c r="D167" s="34" t="s">
        <v>134</v>
      </c>
      <c r="E167" s="36">
        <v>15935.25</v>
      </c>
      <c r="F167" s="8"/>
      <c r="G167" s="50">
        <f t="shared" si="3"/>
        <v>33419423.540000007</v>
      </c>
    </row>
    <row r="168" spans="2:7" x14ac:dyDescent="0.3">
      <c r="B168" s="136">
        <v>44599</v>
      </c>
      <c r="C168" s="124">
        <v>2938</v>
      </c>
      <c r="D168" s="34" t="s">
        <v>135</v>
      </c>
      <c r="E168" s="36">
        <v>191008.33</v>
      </c>
      <c r="F168" s="8"/>
      <c r="G168" s="50">
        <f t="shared" si="3"/>
        <v>33228415.210000008</v>
      </c>
    </row>
    <row r="169" spans="2:7" x14ac:dyDescent="0.3">
      <c r="B169" s="136">
        <v>44599</v>
      </c>
      <c r="C169" s="124">
        <v>2939</v>
      </c>
      <c r="D169" s="34" t="s">
        <v>136</v>
      </c>
      <c r="E169" s="36">
        <v>12337.16</v>
      </c>
      <c r="F169" s="8"/>
      <c r="G169" s="50">
        <f t="shared" si="3"/>
        <v>33216078.050000008</v>
      </c>
    </row>
    <row r="170" spans="2:7" x14ac:dyDescent="0.3">
      <c r="B170" s="136">
        <v>44599</v>
      </c>
      <c r="C170" s="124">
        <v>2940</v>
      </c>
      <c r="D170" s="34" t="s">
        <v>137</v>
      </c>
      <c r="E170" s="36">
        <v>54507.67</v>
      </c>
      <c r="F170" s="8"/>
      <c r="G170" s="50">
        <f t="shared" si="3"/>
        <v>33161570.380000006</v>
      </c>
    </row>
    <row r="171" spans="2:7" x14ac:dyDescent="0.3">
      <c r="B171" s="136">
        <v>44600</v>
      </c>
      <c r="C171" s="124">
        <v>2941</v>
      </c>
      <c r="D171" s="34" t="s">
        <v>138</v>
      </c>
      <c r="E171" s="36">
        <v>42228.1</v>
      </c>
      <c r="F171" s="8"/>
      <c r="G171" s="50">
        <f t="shared" si="3"/>
        <v>33119342.280000005</v>
      </c>
    </row>
    <row r="172" spans="2:7" x14ac:dyDescent="0.3">
      <c r="B172" s="136">
        <v>44600</v>
      </c>
      <c r="C172" s="124">
        <v>2942</v>
      </c>
      <c r="D172" s="34" t="s">
        <v>139</v>
      </c>
      <c r="E172" s="36">
        <v>111375.26</v>
      </c>
      <c r="F172" s="8"/>
      <c r="G172" s="50">
        <f t="shared" si="3"/>
        <v>33007967.020000003</v>
      </c>
    </row>
    <row r="173" spans="2:7" x14ac:dyDescent="0.3">
      <c r="B173" s="136">
        <v>44600</v>
      </c>
      <c r="C173" s="124">
        <v>2943</v>
      </c>
      <c r="D173" s="9" t="s">
        <v>140</v>
      </c>
      <c r="E173" s="36">
        <v>15781.07</v>
      </c>
      <c r="F173" s="8"/>
      <c r="G173" s="50">
        <f t="shared" si="3"/>
        <v>32992185.950000003</v>
      </c>
    </row>
    <row r="174" spans="2:7" x14ac:dyDescent="0.3">
      <c r="B174" s="136">
        <v>44600</v>
      </c>
      <c r="C174" s="124">
        <v>2944</v>
      </c>
      <c r="D174" s="9" t="s">
        <v>141</v>
      </c>
      <c r="E174" s="36">
        <v>17829.98</v>
      </c>
      <c r="F174" s="8"/>
      <c r="G174" s="50">
        <f t="shared" si="3"/>
        <v>32974355.970000003</v>
      </c>
    </row>
    <row r="175" spans="2:7" x14ac:dyDescent="0.3">
      <c r="B175" s="136">
        <v>44600</v>
      </c>
      <c r="C175" s="124">
        <v>2945</v>
      </c>
      <c r="D175" s="9" t="s">
        <v>142</v>
      </c>
      <c r="E175" s="36">
        <v>38602.68</v>
      </c>
      <c r="F175" s="8"/>
      <c r="G175" s="50">
        <f t="shared" si="3"/>
        <v>32935753.290000003</v>
      </c>
    </row>
    <row r="176" spans="2:7" x14ac:dyDescent="0.3">
      <c r="B176" s="136">
        <v>44602</v>
      </c>
      <c r="C176" s="124">
        <v>2946</v>
      </c>
      <c r="D176" s="34" t="s">
        <v>143</v>
      </c>
      <c r="E176" s="36">
        <v>68533.679999999993</v>
      </c>
      <c r="F176" s="8"/>
      <c r="G176" s="50">
        <f t="shared" si="3"/>
        <v>32867219.610000003</v>
      </c>
    </row>
    <row r="177" spans="2:7" x14ac:dyDescent="0.3">
      <c r="B177" s="136">
        <v>44606</v>
      </c>
      <c r="C177" s="124">
        <v>2947</v>
      </c>
      <c r="D177" s="9" t="s">
        <v>144</v>
      </c>
      <c r="E177" s="36">
        <v>61109.94</v>
      </c>
      <c r="F177" s="8"/>
      <c r="G177" s="50">
        <f t="shared" si="3"/>
        <v>32806109.670000002</v>
      </c>
    </row>
    <row r="178" spans="2:7" x14ac:dyDescent="0.3">
      <c r="B178" s="136">
        <v>44609</v>
      </c>
      <c r="C178" s="124">
        <v>2948</v>
      </c>
      <c r="D178" s="9" t="s">
        <v>145</v>
      </c>
      <c r="E178" s="36">
        <v>14420.23</v>
      </c>
      <c r="F178" s="8"/>
      <c r="G178" s="50">
        <f t="shared" si="3"/>
        <v>32791689.440000001</v>
      </c>
    </row>
    <row r="179" spans="2:7" x14ac:dyDescent="0.3">
      <c r="B179" s="136">
        <v>44609</v>
      </c>
      <c r="C179" s="124">
        <v>2949</v>
      </c>
      <c r="D179" s="9" t="s">
        <v>146</v>
      </c>
      <c r="E179" s="36">
        <v>798940.68</v>
      </c>
      <c r="F179" s="8"/>
      <c r="G179" s="50">
        <f t="shared" si="3"/>
        <v>31992748.760000002</v>
      </c>
    </row>
    <row r="180" spans="2:7" x14ac:dyDescent="0.3">
      <c r="B180" s="136">
        <v>44609</v>
      </c>
      <c r="C180" s="124">
        <v>2950</v>
      </c>
      <c r="D180" s="9" t="s">
        <v>147</v>
      </c>
      <c r="E180" s="36">
        <v>491175.86</v>
      </c>
      <c r="F180" s="8"/>
      <c r="G180" s="50">
        <f t="shared" si="3"/>
        <v>31501572.900000002</v>
      </c>
    </row>
    <row r="181" spans="2:7" x14ac:dyDescent="0.3">
      <c r="B181" s="136">
        <v>44616</v>
      </c>
      <c r="C181" s="124">
        <v>2951</v>
      </c>
      <c r="D181" s="9" t="s">
        <v>148</v>
      </c>
      <c r="E181" s="36">
        <v>23643.77</v>
      </c>
      <c r="F181" s="8"/>
      <c r="G181" s="50">
        <f t="shared" si="3"/>
        <v>31477929.130000003</v>
      </c>
    </row>
    <row r="182" spans="2:7" x14ac:dyDescent="0.3">
      <c r="B182" s="136">
        <v>44616</v>
      </c>
      <c r="C182" s="124">
        <v>2952</v>
      </c>
      <c r="D182" s="9" t="s">
        <v>15</v>
      </c>
      <c r="E182" s="36">
        <v>21783.65</v>
      </c>
      <c r="F182" s="8"/>
      <c r="G182" s="50">
        <f t="shared" si="3"/>
        <v>31456145.480000004</v>
      </c>
    </row>
    <row r="183" spans="2:7" x14ac:dyDescent="0.3">
      <c r="B183" s="136">
        <v>44617</v>
      </c>
      <c r="C183" s="124">
        <v>2953</v>
      </c>
      <c r="D183" s="9" t="s">
        <v>149</v>
      </c>
      <c r="E183" s="36">
        <v>30790.13</v>
      </c>
      <c r="F183" s="8"/>
      <c r="G183" s="50">
        <f t="shared" si="3"/>
        <v>31425355.350000005</v>
      </c>
    </row>
    <row r="184" spans="2:7" x14ac:dyDescent="0.3">
      <c r="B184" s="136">
        <v>44620</v>
      </c>
      <c r="C184" s="124">
        <v>2954</v>
      </c>
      <c r="D184" s="9" t="s">
        <v>150</v>
      </c>
      <c r="E184" s="36">
        <v>24233.86</v>
      </c>
      <c r="F184" s="8"/>
      <c r="G184" s="50">
        <f t="shared" si="3"/>
        <v>31401121.490000006</v>
      </c>
    </row>
    <row r="185" spans="2:7" ht="29.4" customHeight="1" x14ac:dyDescent="0.3">
      <c r="B185" s="136">
        <v>44620</v>
      </c>
      <c r="C185" s="124">
        <v>2955</v>
      </c>
      <c r="D185" s="9" t="s">
        <v>16</v>
      </c>
      <c r="E185" s="36">
        <v>760562.58</v>
      </c>
      <c r="F185" s="8"/>
      <c r="G185" s="50">
        <f t="shared" si="3"/>
        <v>30640558.910000008</v>
      </c>
    </row>
    <row r="186" spans="2:7" ht="16.2" customHeight="1" x14ac:dyDescent="0.3">
      <c r="B186" s="136">
        <v>44603</v>
      </c>
      <c r="C186" s="124" t="s">
        <v>167</v>
      </c>
      <c r="D186" s="9" t="s">
        <v>263</v>
      </c>
      <c r="E186" s="37">
        <v>1033941.58</v>
      </c>
      <c r="F186" s="38"/>
      <c r="G186" s="115">
        <f t="shared" si="3"/>
        <v>29606617.330000009</v>
      </c>
    </row>
    <row r="187" spans="2:7" ht="30" customHeight="1" x14ac:dyDescent="0.3">
      <c r="B187" s="136">
        <v>44613</v>
      </c>
      <c r="C187" s="124" t="s">
        <v>168</v>
      </c>
      <c r="D187" s="9" t="s">
        <v>264</v>
      </c>
      <c r="E187" s="37">
        <v>47900</v>
      </c>
      <c r="F187" s="38"/>
      <c r="G187" s="115">
        <f t="shared" si="3"/>
        <v>29558717.330000009</v>
      </c>
    </row>
    <row r="188" spans="2:7" ht="43.2" x14ac:dyDescent="0.3">
      <c r="B188" s="136">
        <v>44613</v>
      </c>
      <c r="C188" s="124" t="s">
        <v>169</v>
      </c>
      <c r="D188" s="9" t="s">
        <v>265</v>
      </c>
      <c r="E188" s="39">
        <v>221055</v>
      </c>
      <c r="F188" s="38"/>
      <c r="G188" s="115">
        <f t="shared" si="3"/>
        <v>29337662.330000009</v>
      </c>
    </row>
    <row r="189" spans="2:7" ht="24.6" customHeight="1" x14ac:dyDescent="0.3">
      <c r="B189" s="136">
        <v>44613</v>
      </c>
      <c r="C189" s="124" t="s">
        <v>170</v>
      </c>
      <c r="D189" s="9" t="s">
        <v>266</v>
      </c>
      <c r="E189" s="37">
        <v>366990</v>
      </c>
      <c r="F189" s="38"/>
      <c r="G189" s="115">
        <f t="shared" si="3"/>
        <v>28970672.330000009</v>
      </c>
    </row>
    <row r="190" spans="2:7" ht="43.2" x14ac:dyDescent="0.3">
      <c r="B190" s="136">
        <v>44613</v>
      </c>
      <c r="C190" s="124" t="s">
        <v>171</v>
      </c>
      <c r="D190" s="9" t="s">
        <v>267</v>
      </c>
      <c r="E190" s="37">
        <v>1900</v>
      </c>
      <c r="F190" s="38"/>
      <c r="G190" s="115">
        <f t="shared" si="3"/>
        <v>28968772.330000009</v>
      </c>
    </row>
    <row r="191" spans="2:7" ht="25.8" customHeight="1" x14ac:dyDescent="0.3">
      <c r="B191" s="136">
        <v>44613</v>
      </c>
      <c r="C191" s="124" t="s">
        <v>172</v>
      </c>
      <c r="D191" s="9" t="s">
        <v>268</v>
      </c>
      <c r="E191" s="37">
        <v>2150</v>
      </c>
      <c r="F191" s="38"/>
      <c r="G191" s="115">
        <f t="shared" si="3"/>
        <v>28966622.330000009</v>
      </c>
    </row>
    <row r="192" spans="2:7" ht="43.2" x14ac:dyDescent="0.3">
      <c r="B192" s="136">
        <v>44613</v>
      </c>
      <c r="C192" s="124" t="s">
        <v>173</v>
      </c>
      <c r="D192" s="9" t="s">
        <v>269</v>
      </c>
      <c r="E192" s="37">
        <v>42300</v>
      </c>
      <c r="F192" s="38"/>
      <c r="G192" s="115">
        <f t="shared" si="3"/>
        <v>28924322.330000009</v>
      </c>
    </row>
    <row r="193" spans="2:7" ht="57.6" x14ac:dyDescent="0.3">
      <c r="B193" s="136">
        <v>44613</v>
      </c>
      <c r="C193" s="124" t="s">
        <v>174</v>
      </c>
      <c r="D193" s="9" t="s">
        <v>272</v>
      </c>
      <c r="E193" s="37">
        <v>63450</v>
      </c>
      <c r="F193" s="38"/>
      <c r="G193" s="115">
        <f t="shared" si="3"/>
        <v>28860872.330000009</v>
      </c>
    </row>
    <row r="194" spans="2:7" ht="28.8" x14ac:dyDescent="0.3">
      <c r="B194" s="136">
        <v>44613</v>
      </c>
      <c r="C194" s="124" t="s">
        <v>175</v>
      </c>
      <c r="D194" s="9" t="s">
        <v>270</v>
      </c>
      <c r="E194" s="37">
        <v>41877</v>
      </c>
      <c r="F194" s="38"/>
      <c r="G194" s="115">
        <f t="shared" si="3"/>
        <v>28818995.330000009</v>
      </c>
    </row>
    <row r="195" spans="2:7" ht="43.2" x14ac:dyDescent="0.3">
      <c r="B195" s="136">
        <v>44613</v>
      </c>
      <c r="C195" s="124" t="s">
        <v>176</v>
      </c>
      <c r="D195" s="9" t="s">
        <v>271</v>
      </c>
      <c r="E195" s="37">
        <v>227155</v>
      </c>
      <c r="F195" s="38"/>
      <c r="G195" s="115">
        <f t="shared" si="3"/>
        <v>28591840.330000009</v>
      </c>
    </row>
    <row r="196" spans="2:7" ht="43.2" x14ac:dyDescent="0.3">
      <c r="B196" s="136">
        <v>44613</v>
      </c>
      <c r="C196" s="124" t="s">
        <v>177</v>
      </c>
      <c r="D196" s="9" t="s">
        <v>273</v>
      </c>
      <c r="E196" s="37">
        <v>72800</v>
      </c>
      <c r="F196" s="38"/>
      <c r="G196" s="115">
        <f t="shared" si="3"/>
        <v>28519040.330000009</v>
      </c>
    </row>
    <row r="197" spans="2:7" ht="43.2" x14ac:dyDescent="0.3">
      <c r="B197" s="136">
        <v>44613</v>
      </c>
      <c r="C197" s="124" t="s">
        <v>178</v>
      </c>
      <c r="D197" s="9" t="s">
        <v>274</v>
      </c>
      <c r="E197" s="39">
        <v>13100</v>
      </c>
      <c r="F197" s="38"/>
      <c r="G197" s="115">
        <f t="shared" si="3"/>
        <v>28505940.330000009</v>
      </c>
    </row>
    <row r="198" spans="2:7" ht="43.2" x14ac:dyDescent="0.3">
      <c r="B198" s="136">
        <v>44613</v>
      </c>
      <c r="C198" s="124" t="s">
        <v>179</v>
      </c>
      <c r="D198" s="9" t="s">
        <v>275</v>
      </c>
      <c r="E198" s="37">
        <v>383752.5</v>
      </c>
      <c r="F198" s="38"/>
      <c r="G198" s="115">
        <f t="shared" si="3"/>
        <v>28122187.830000009</v>
      </c>
    </row>
    <row r="199" spans="2:7" ht="25.8" customHeight="1" x14ac:dyDescent="0.3">
      <c r="B199" s="136">
        <v>44613</v>
      </c>
      <c r="C199" s="124" t="s">
        <v>180</v>
      </c>
      <c r="D199" s="9" t="s">
        <v>276</v>
      </c>
      <c r="E199" s="37">
        <v>36600</v>
      </c>
      <c r="F199" s="38"/>
      <c r="G199" s="115">
        <f t="shared" si="3"/>
        <v>28085587.830000009</v>
      </c>
    </row>
    <row r="200" spans="2:7" ht="23.4" customHeight="1" x14ac:dyDescent="0.3">
      <c r="B200" s="136">
        <v>44613</v>
      </c>
      <c r="C200" s="124" t="s">
        <v>181</v>
      </c>
      <c r="D200" s="9" t="s">
        <v>277</v>
      </c>
      <c r="E200" s="37">
        <v>38300</v>
      </c>
      <c r="F200" s="38"/>
      <c r="G200" s="115">
        <f t="shared" si="3"/>
        <v>28047287.830000009</v>
      </c>
    </row>
    <row r="201" spans="2:7" ht="40.200000000000003" customHeight="1" x14ac:dyDescent="0.3">
      <c r="B201" s="136">
        <v>44613</v>
      </c>
      <c r="C201" s="124" t="s">
        <v>182</v>
      </c>
      <c r="D201" s="9" t="s">
        <v>278</v>
      </c>
      <c r="E201" s="37">
        <v>2000</v>
      </c>
      <c r="F201" s="38"/>
      <c r="G201" s="115">
        <f t="shared" si="3"/>
        <v>28045287.830000009</v>
      </c>
    </row>
    <row r="202" spans="2:7" ht="35.4" customHeight="1" x14ac:dyDescent="0.3">
      <c r="B202" s="136">
        <v>44613</v>
      </c>
      <c r="C202" s="124" t="s">
        <v>183</v>
      </c>
      <c r="D202" s="9" t="s">
        <v>279</v>
      </c>
      <c r="E202" s="39">
        <v>66700</v>
      </c>
      <c r="F202" s="38"/>
      <c r="G202" s="115">
        <f t="shared" si="3"/>
        <v>27978587.830000009</v>
      </c>
    </row>
    <row r="203" spans="2:7" ht="43.2" x14ac:dyDescent="0.3">
      <c r="B203" s="136">
        <v>44613</v>
      </c>
      <c r="C203" s="124" t="s">
        <v>184</v>
      </c>
      <c r="D203" s="9" t="s">
        <v>280</v>
      </c>
      <c r="E203" s="39">
        <v>10500</v>
      </c>
      <c r="F203" s="38"/>
      <c r="G203" s="115">
        <f t="shared" si="3"/>
        <v>27968087.830000009</v>
      </c>
    </row>
    <row r="204" spans="2:7" ht="57.6" x14ac:dyDescent="0.3">
      <c r="B204" s="136">
        <v>44613</v>
      </c>
      <c r="C204" s="124" t="s">
        <v>185</v>
      </c>
      <c r="D204" s="9" t="s">
        <v>281</v>
      </c>
      <c r="E204" s="39">
        <v>25150</v>
      </c>
      <c r="F204" s="38"/>
      <c r="G204" s="115">
        <f t="shared" si="3"/>
        <v>27942937.830000009</v>
      </c>
    </row>
    <row r="205" spans="2:7" ht="28.8" customHeight="1" x14ac:dyDescent="0.3">
      <c r="B205" s="136">
        <v>44613</v>
      </c>
      <c r="C205" s="124" t="s">
        <v>186</v>
      </c>
      <c r="D205" s="9" t="s">
        <v>152</v>
      </c>
      <c r="E205" s="39">
        <v>10350</v>
      </c>
      <c r="F205" s="38"/>
      <c r="G205" s="115">
        <f t="shared" si="3"/>
        <v>27932587.830000009</v>
      </c>
    </row>
    <row r="206" spans="2:7" ht="43.2" x14ac:dyDescent="0.3">
      <c r="B206" s="136">
        <v>44613</v>
      </c>
      <c r="C206" s="124" t="s">
        <v>187</v>
      </c>
      <c r="D206" s="9" t="s">
        <v>282</v>
      </c>
      <c r="E206" s="39">
        <v>4650</v>
      </c>
      <c r="F206" s="38"/>
      <c r="G206" s="115">
        <f t="shared" si="3"/>
        <v>27927937.830000009</v>
      </c>
    </row>
    <row r="207" spans="2:7" ht="52.2" customHeight="1" x14ac:dyDescent="0.3">
      <c r="B207" s="136">
        <v>44613</v>
      </c>
      <c r="C207" s="124" t="s">
        <v>188</v>
      </c>
      <c r="D207" s="9" t="s">
        <v>153</v>
      </c>
      <c r="E207" s="39">
        <v>2700</v>
      </c>
      <c r="F207" s="38"/>
      <c r="G207" s="115">
        <f t="shared" si="3"/>
        <v>27925237.830000009</v>
      </c>
    </row>
    <row r="208" spans="2:7" ht="75" customHeight="1" x14ac:dyDescent="0.3">
      <c r="B208" s="136">
        <v>44613</v>
      </c>
      <c r="C208" s="124" t="s">
        <v>189</v>
      </c>
      <c r="D208" s="9" t="s">
        <v>154</v>
      </c>
      <c r="E208" s="39">
        <v>17250</v>
      </c>
      <c r="F208" s="38"/>
      <c r="G208" s="115">
        <f t="shared" si="3"/>
        <v>27907987.830000009</v>
      </c>
    </row>
    <row r="209" spans="2:7" ht="51.6" customHeight="1" x14ac:dyDescent="0.3">
      <c r="B209" s="136">
        <v>44613</v>
      </c>
      <c r="C209" s="124" t="s">
        <v>190</v>
      </c>
      <c r="D209" s="9" t="s">
        <v>155</v>
      </c>
      <c r="E209" s="39">
        <v>6350</v>
      </c>
      <c r="F209" s="38"/>
      <c r="G209" s="115">
        <f t="shared" si="3"/>
        <v>27901637.830000009</v>
      </c>
    </row>
    <row r="210" spans="2:7" ht="53.4" customHeight="1" x14ac:dyDescent="0.3">
      <c r="B210" s="136">
        <v>44613</v>
      </c>
      <c r="C210" s="124" t="s">
        <v>191</v>
      </c>
      <c r="D210" s="9" t="s">
        <v>156</v>
      </c>
      <c r="E210" s="39">
        <v>4450</v>
      </c>
      <c r="F210" s="38"/>
      <c r="G210" s="115">
        <f t="shared" si="3"/>
        <v>27897187.830000009</v>
      </c>
    </row>
    <row r="211" spans="2:7" ht="72" x14ac:dyDescent="0.3">
      <c r="B211" s="136">
        <v>44613</v>
      </c>
      <c r="C211" s="124" t="s">
        <v>192</v>
      </c>
      <c r="D211" s="9" t="s">
        <v>157</v>
      </c>
      <c r="E211" s="39">
        <v>5100</v>
      </c>
      <c r="F211" s="38"/>
      <c r="G211" s="115">
        <f t="shared" si="3"/>
        <v>27892087.830000009</v>
      </c>
    </row>
    <row r="212" spans="2:7" ht="29.4" customHeight="1" x14ac:dyDescent="0.3">
      <c r="B212" s="136">
        <v>44613</v>
      </c>
      <c r="C212" s="124" t="s">
        <v>193</v>
      </c>
      <c r="D212" s="9" t="s">
        <v>158</v>
      </c>
      <c r="E212" s="39">
        <v>18550</v>
      </c>
      <c r="F212" s="38"/>
      <c r="G212" s="115">
        <f t="shared" si="3"/>
        <v>27873537.830000009</v>
      </c>
    </row>
    <row r="213" spans="2:7" ht="43.2" customHeight="1" x14ac:dyDescent="0.3">
      <c r="B213" s="136">
        <v>44613</v>
      </c>
      <c r="C213" s="124" t="s">
        <v>194</v>
      </c>
      <c r="D213" s="9" t="s">
        <v>159</v>
      </c>
      <c r="E213" s="39">
        <v>307775</v>
      </c>
      <c r="F213" s="38"/>
      <c r="G213" s="115">
        <f t="shared" si="3"/>
        <v>27565762.830000009</v>
      </c>
    </row>
    <row r="214" spans="2:7" ht="100.8" customHeight="1" x14ac:dyDescent="0.3">
      <c r="B214" s="136">
        <v>44613</v>
      </c>
      <c r="C214" s="124" t="s">
        <v>195</v>
      </c>
      <c r="D214" s="9" t="s">
        <v>160</v>
      </c>
      <c r="E214" s="39">
        <v>900</v>
      </c>
      <c r="F214" s="38"/>
      <c r="G214" s="115">
        <f t="shared" si="3"/>
        <v>27564862.830000009</v>
      </c>
    </row>
    <row r="215" spans="2:7" ht="57.6" x14ac:dyDescent="0.3">
      <c r="B215" s="136">
        <v>44613</v>
      </c>
      <c r="C215" s="124" t="s">
        <v>196</v>
      </c>
      <c r="D215" s="9" t="s">
        <v>161</v>
      </c>
      <c r="E215" s="39">
        <v>96312</v>
      </c>
      <c r="F215" s="38"/>
      <c r="G215" s="115">
        <f t="shared" si="3"/>
        <v>27468550.830000009</v>
      </c>
    </row>
    <row r="216" spans="2:7" ht="86.4" x14ac:dyDescent="0.3">
      <c r="B216" s="136">
        <v>44613</v>
      </c>
      <c r="C216" s="124" t="s">
        <v>197</v>
      </c>
      <c r="D216" s="9" t="s">
        <v>162</v>
      </c>
      <c r="E216" s="39">
        <v>1000</v>
      </c>
      <c r="F216" s="38"/>
      <c r="G216" s="115">
        <f t="shared" si="3"/>
        <v>27467550.830000009</v>
      </c>
    </row>
    <row r="217" spans="2:7" ht="86.4" x14ac:dyDescent="0.3">
      <c r="B217" s="136">
        <v>44613</v>
      </c>
      <c r="C217" s="124" t="s">
        <v>198</v>
      </c>
      <c r="D217" s="9" t="s">
        <v>163</v>
      </c>
      <c r="E217" s="39">
        <v>63450</v>
      </c>
      <c r="F217" s="38"/>
      <c r="G217" s="115">
        <f t="shared" ref="G217:G222" si="4">G216-E217</f>
        <v>27404100.830000009</v>
      </c>
    </row>
    <row r="218" spans="2:7" ht="86.4" x14ac:dyDescent="0.3">
      <c r="B218" s="136">
        <v>44613</v>
      </c>
      <c r="C218" s="124" t="s">
        <v>199</v>
      </c>
      <c r="D218" s="9" t="s">
        <v>164</v>
      </c>
      <c r="E218" s="39">
        <v>2000</v>
      </c>
      <c r="F218" s="38"/>
      <c r="G218" s="115">
        <f t="shared" si="4"/>
        <v>27402100.830000009</v>
      </c>
    </row>
    <row r="219" spans="2:7" ht="100.8" x14ac:dyDescent="0.3">
      <c r="B219" s="136">
        <v>44613</v>
      </c>
      <c r="C219" s="124" t="s">
        <v>200</v>
      </c>
      <c r="D219" s="9" t="s">
        <v>165</v>
      </c>
      <c r="E219" s="39">
        <v>796170.94</v>
      </c>
      <c r="F219" s="38"/>
      <c r="G219" s="115">
        <f t="shared" si="4"/>
        <v>26605929.890000008</v>
      </c>
    </row>
    <row r="220" spans="2:7" ht="24" customHeight="1" x14ac:dyDescent="0.3">
      <c r="B220" s="136">
        <v>44617</v>
      </c>
      <c r="C220" s="124"/>
      <c r="D220" s="9" t="s">
        <v>166</v>
      </c>
      <c r="E220" s="39">
        <v>262867.5</v>
      </c>
      <c r="F220" s="38"/>
      <c r="G220" s="115">
        <f t="shared" si="4"/>
        <v>26343062.390000008</v>
      </c>
    </row>
    <row r="221" spans="2:7" ht="16.8" customHeight="1" x14ac:dyDescent="0.3">
      <c r="B221" s="136">
        <v>44620</v>
      </c>
      <c r="C221" s="124"/>
      <c r="D221" s="9" t="s">
        <v>18</v>
      </c>
      <c r="E221" s="39">
        <v>14803.369999999995</v>
      </c>
      <c r="F221" s="38"/>
      <c r="G221" s="115">
        <f t="shared" si="4"/>
        <v>26328259.020000007</v>
      </c>
    </row>
    <row r="222" spans="2:7" ht="25.8" customHeight="1" thickBot="1" x14ac:dyDescent="0.35">
      <c r="B222" s="141"/>
      <c r="C222" s="124"/>
      <c r="D222" s="9" t="s">
        <v>19</v>
      </c>
      <c r="E222" s="39">
        <v>175</v>
      </c>
      <c r="F222" s="38"/>
      <c r="G222" s="115">
        <f t="shared" si="4"/>
        <v>26328084.020000007</v>
      </c>
    </row>
    <row r="223" spans="2:7" ht="25.2" customHeight="1" thickBot="1" x14ac:dyDescent="0.35">
      <c r="B223" s="138">
        <v>44620</v>
      </c>
      <c r="C223" s="126"/>
      <c r="D223" s="40" t="s">
        <v>116</v>
      </c>
      <c r="E223" s="15"/>
      <c r="F223" s="16"/>
      <c r="G223" s="17">
        <v>26328084.020000007</v>
      </c>
    </row>
    <row r="224" spans="2:7" x14ac:dyDescent="0.3">
      <c r="B224" s="139"/>
      <c r="C224" s="127"/>
      <c r="D224" s="18"/>
      <c r="E224" s="19"/>
      <c r="F224" s="20"/>
      <c r="G224" s="21"/>
    </row>
    <row r="225" spans="2:7" x14ac:dyDescent="0.3">
      <c r="B225" s="139"/>
      <c r="C225" s="127"/>
      <c r="D225" s="18"/>
      <c r="E225" s="19"/>
      <c r="F225" s="20"/>
      <c r="G225" s="21"/>
    </row>
    <row r="226" spans="2:7" x14ac:dyDescent="0.3">
      <c r="B226" s="139"/>
      <c r="C226" s="127"/>
      <c r="D226" s="18"/>
      <c r="E226" s="19"/>
      <c r="F226" s="20"/>
      <c r="G226" s="21"/>
    </row>
    <row r="227" spans="2:7" x14ac:dyDescent="0.3">
      <c r="B227" s="139"/>
      <c r="C227" s="127"/>
      <c r="D227" s="18"/>
      <c r="E227" s="19"/>
      <c r="F227" s="20"/>
      <c r="G227" s="21"/>
    </row>
    <row r="228" spans="2:7" x14ac:dyDescent="0.3">
      <c r="B228" s="139"/>
      <c r="C228" s="127"/>
      <c r="D228" s="18"/>
      <c r="E228" s="19"/>
      <c r="F228" s="20"/>
      <c r="G228" s="21"/>
    </row>
    <row r="230" spans="2:7" x14ac:dyDescent="0.3">
      <c r="B230" s="161" t="s">
        <v>7</v>
      </c>
      <c r="C230" s="161"/>
      <c r="F230" s="169" t="s">
        <v>9</v>
      </c>
      <c r="G230" s="169"/>
    </row>
    <row r="231" spans="2:7" x14ac:dyDescent="0.3">
      <c r="B231" s="162" t="s">
        <v>12</v>
      </c>
      <c r="C231" s="162"/>
      <c r="D231" s="41"/>
      <c r="E231" s="42"/>
      <c r="F231" s="168" t="s">
        <v>10</v>
      </c>
      <c r="G231" s="168"/>
    </row>
    <row r="232" spans="2:7" x14ac:dyDescent="0.3">
      <c r="B232" s="158" t="s">
        <v>8</v>
      </c>
      <c r="C232" s="158"/>
      <c r="F232" s="164" t="s">
        <v>11</v>
      </c>
      <c r="G232" s="164"/>
    </row>
    <row r="233" spans="2:7" x14ac:dyDescent="0.3">
      <c r="F233" s="101"/>
      <c r="G233" s="101"/>
    </row>
    <row r="234" spans="2:7" x14ac:dyDescent="0.3">
      <c r="F234" s="101"/>
      <c r="G234" s="101"/>
    </row>
    <row r="235" spans="2:7" x14ac:dyDescent="0.3">
      <c r="F235" s="101"/>
      <c r="G235" s="101"/>
    </row>
    <row r="236" spans="2:7" x14ac:dyDescent="0.3">
      <c r="B236" s="158"/>
      <c r="C236" s="158"/>
      <c r="F236" s="164"/>
      <c r="G236" s="164"/>
    </row>
    <row r="242" spans="2:7" x14ac:dyDescent="0.3">
      <c r="B242" s="158"/>
      <c r="C242" s="158"/>
      <c r="D242" s="158"/>
      <c r="E242" s="158"/>
      <c r="F242" s="158"/>
      <c r="G242" s="158"/>
    </row>
    <row r="243" spans="2:7" x14ac:dyDescent="0.3">
      <c r="B243" s="158"/>
      <c r="C243" s="158"/>
      <c r="D243" s="158"/>
      <c r="E243" s="158"/>
      <c r="F243" s="158"/>
      <c r="G243" s="158"/>
    </row>
    <row r="244" spans="2:7" x14ac:dyDescent="0.3">
      <c r="B244" s="158"/>
      <c r="C244" s="158"/>
      <c r="D244" s="158"/>
      <c r="E244" s="158"/>
      <c r="F244" s="158"/>
      <c r="G244" s="158"/>
    </row>
    <row r="245" spans="2:7" x14ac:dyDescent="0.3">
      <c r="B245" s="158"/>
      <c r="C245" s="158"/>
      <c r="D245" s="158"/>
      <c r="E245" s="158"/>
      <c r="F245" s="158"/>
      <c r="G245" s="158"/>
    </row>
    <row r="246" spans="2:7" x14ac:dyDescent="0.3">
      <c r="B246" s="158"/>
      <c r="C246" s="158"/>
      <c r="D246" s="158"/>
      <c r="E246" s="158"/>
      <c r="F246" s="158"/>
      <c r="G246" s="158"/>
    </row>
    <row r="247" spans="2:7" x14ac:dyDescent="0.3">
      <c r="B247" s="158"/>
      <c r="C247" s="158"/>
      <c r="D247" s="158"/>
      <c r="E247" s="158"/>
      <c r="F247" s="158"/>
      <c r="G247" s="158"/>
    </row>
    <row r="248" spans="2:7" x14ac:dyDescent="0.3">
      <c r="B248" s="158"/>
      <c r="C248" s="158"/>
      <c r="D248" s="158"/>
      <c r="E248" s="158"/>
      <c r="F248" s="158"/>
      <c r="G248" s="158"/>
    </row>
    <row r="249" spans="2:7" x14ac:dyDescent="0.3">
      <c r="B249" s="158"/>
      <c r="C249" s="158"/>
      <c r="D249" s="158"/>
      <c r="E249" s="158"/>
      <c r="F249" s="158"/>
      <c r="G249" s="158"/>
    </row>
    <row r="250" spans="2:7" ht="12" customHeight="1" x14ac:dyDescent="0.3">
      <c r="C250" s="158"/>
      <c r="D250" s="158"/>
      <c r="E250" s="158"/>
      <c r="F250" s="158"/>
      <c r="G250" s="158"/>
    </row>
    <row r="251" spans="2:7" ht="12" customHeight="1" x14ac:dyDescent="0.3">
      <c r="B251" s="163" t="s">
        <v>299</v>
      </c>
      <c r="C251" s="163"/>
      <c r="D251" s="163"/>
      <c r="E251" s="163"/>
      <c r="F251" s="163"/>
      <c r="G251" s="163"/>
    </row>
    <row r="252" spans="2:7" ht="12" customHeight="1" x14ac:dyDescent="0.3">
      <c r="B252" s="160" t="s">
        <v>0</v>
      </c>
      <c r="C252" s="160"/>
      <c r="D252" s="160"/>
      <c r="E252" s="160"/>
      <c r="F252" s="160"/>
      <c r="G252" s="160"/>
    </row>
    <row r="253" spans="2:7" ht="12" customHeight="1" x14ac:dyDescent="0.3">
      <c r="B253" s="160" t="s">
        <v>285</v>
      </c>
      <c r="C253" s="160"/>
      <c r="D253" s="160"/>
      <c r="E253" s="160"/>
      <c r="F253" s="160"/>
      <c r="G253" s="160"/>
    </row>
    <row r="254" spans="2:7" ht="12" customHeight="1" x14ac:dyDescent="0.3">
      <c r="B254" s="160" t="s">
        <v>201</v>
      </c>
      <c r="C254" s="160"/>
      <c r="D254" s="160"/>
      <c r="E254" s="160"/>
      <c r="F254" s="160"/>
      <c r="G254" s="160"/>
    </row>
    <row r="255" spans="2:7" ht="12" customHeight="1" thickBot="1" x14ac:dyDescent="0.35">
      <c r="B255" s="159" t="s">
        <v>22</v>
      </c>
      <c r="C255" s="159"/>
      <c r="D255" s="159"/>
      <c r="E255" s="159"/>
      <c r="F255" s="159"/>
      <c r="G255" s="159"/>
    </row>
    <row r="256" spans="2:7" ht="30" customHeight="1" thickBot="1" x14ac:dyDescent="0.35">
      <c r="B256" s="142" t="s">
        <v>21</v>
      </c>
      <c r="C256" s="130" t="s">
        <v>13</v>
      </c>
      <c r="D256" s="44" t="s">
        <v>3</v>
      </c>
      <c r="E256" s="43" t="s">
        <v>2</v>
      </c>
      <c r="F256" s="44" t="s">
        <v>1</v>
      </c>
      <c r="G256" s="45" t="s">
        <v>4</v>
      </c>
    </row>
    <row r="257" spans="2:7" ht="15" customHeight="1" x14ac:dyDescent="0.3">
      <c r="B257" s="135">
        <v>44592</v>
      </c>
      <c r="C257" s="121"/>
      <c r="D257" s="46" t="s">
        <v>17</v>
      </c>
      <c r="E257" s="47"/>
      <c r="F257" s="48"/>
      <c r="G257" s="49">
        <v>808866.29</v>
      </c>
    </row>
    <row r="258" spans="2:7" ht="15" customHeight="1" x14ac:dyDescent="0.3">
      <c r="B258" s="141"/>
      <c r="C258" s="124"/>
      <c r="D258" s="9"/>
      <c r="E258" s="7"/>
      <c r="F258" s="8"/>
      <c r="G258" s="50"/>
    </row>
    <row r="259" spans="2:7" ht="15" customHeight="1" thickBot="1" x14ac:dyDescent="0.35">
      <c r="B259" s="143">
        <v>44620</v>
      </c>
      <c r="C259" s="131"/>
      <c r="D259" s="51" t="s">
        <v>202</v>
      </c>
      <c r="E259" s="52">
        <v>175</v>
      </c>
      <c r="F259" s="53"/>
      <c r="G259" s="54">
        <f>G257-E259</f>
        <v>808691.29</v>
      </c>
    </row>
    <row r="260" spans="2:7" ht="25.8" customHeight="1" thickBot="1" x14ac:dyDescent="0.35">
      <c r="B260" s="144">
        <v>44620</v>
      </c>
      <c r="C260" s="132"/>
      <c r="D260" s="55" t="s">
        <v>116</v>
      </c>
      <c r="E260" s="56"/>
      <c r="F260" s="57"/>
      <c r="G260" s="58">
        <v>808691.29</v>
      </c>
    </row>
    <row r="261" spans="2:7" ht="25.8" customHeight="1" x14ac:dyDescent="0.3">
      <c r="B261" s="139"/>
      <c r="C261" s="127"/>
      <c r="D261" s="18"/>
      <c r="E261" s="19"/>
      <c r="F261" s="20"/>
      <c r="G261" s="21"/>
    </row>
    <row r="262" spans="2:7" ht="25.8" customHeight="1" x14ac:dyDescent="0.3">
      <c r="B262" s="139"/>
      <c r="C262" s="127"/>
      <c r="D262" s="18"/>
      <c r="E262" s="19"/>
      <c r="F262" s="20"/>
      <c r="G262" s="21"/>
    </row>
    <row r="263" spans="2:7" ht="25.8" customHeight="1" x14ac:dyDescent="0.3">
      <c r="B263" s="139"/>
      <c r="C263" s="127"/>
      <c r="D263" s="18"/>
      <c r="E263" s="19"/>
      <c r="F263" s="20"/>
      <c r="G263" s="21"/>
    </row>
    <row r="264" spans="2:7" ht="25.8" customHeight="1" x14ac:dyDescent="0.3">
      <c r="B264" s="139"/>
      <c r="C264" s="127"/>
      <c r="D264" s="18"/>
      <c r="E264" s="19"/>
      <c r="F264" s="20"/>
      <c r="G264" s="21"/>
    </row>
    <row r="265" spans="2:7" x14ac:dyDescent="0.3">
      <c r="B265" s="139"/>
      <c r="C265" s="127"/>
      <c r="D265" s="18"/>
      <c r="E265" s="19"/>
      <c r="F265" s="20"/>
      <c r="G265" s="21"/>
    </row>
    <row r="266" spans="2:7" x14ac:dyDescent="0.3">
      <c r="B266" s="139"/>
      <c r="C266" s="127"/>
      <c r="D266" s="18"/>
      <c r="E266" s="19"/>
      <c r="F266" s="20"/>
      <c r="G266" s="21"/>
    </row>
    <row r="267" spans="2:7" x14ac:dyDescent="0.3">
      <c r="B267" s="139"/>
      <c r="C267" s="127"/>
      <c r="D267" s="18"/>
      <c r="E267" s="19"/>
      <c r="F267" s="20"/>
      <c r="G267" s="21"/>
    </row>
    <row r="269" spans="2:7" ht="15" customHeight="1" x14ac:dyDescent="0.3">
      <c r="B269" s="161" t="s">
        <v>7</v>
      </c>
      <c r="C269" s="161"/>
      <c r="F269" s="169" t="s">
        <v>9</v>
      </c>
      <c r="G269" s="169"/>
    </row>
    <row r="270" spans="2:7" x14ac:dyDescent="0.3">
      <c r="B270" s="162" t="s">
        <v>12</v>
      </c>
      <c r="C270" s="162"/>
      <c r="D270" s="41"/>
      <c r="E270" s="42"/>
      <c r="F270" s="168" t="s">
        <v>10</v>
      </c>
      <c r="G270" s="168"/>
    </row>
    <row r="271" spans="2:7" x14ac:dyDescent="0.3">
      <c r="B271" s="158" t="s">
        <v>8</v>
      </c>
      <c r="C271" s="158"/>
      <c r="F271" s="164" t="s">
        <v>11</v>
      </c>
      <c r="G271" s="164"/>
    </row>
    <row r="272" spans="2:7" x14ac:dyDescent="0.3">
      <c r="B272" s="158"/>
      <c r="C272" s="158"/>
      <c r="F272" s="164"/>
      <c r="G272" s="164"/>
    </row>
    <row r="273" spans="1:7" x14ac:dyDescent="0.3">
      <c r="F273" s="101"/>
      <c r="G273" s="101"/>
    </row>
    <row r="274" spans="1:7" x14ac:dyDescent="0.3">
      <c r="F274" s="101"/>
      <c r="G274" s="101"/>
    </row>
    <row r="280" spans="1:7" x14ac:dyDescent="0.3">
      <c r="E280" s="103"/>
      <c r="F280" s="59"/>
      <c r="G280" s="60"/>
    </row>
    <row r="281" spans="1:7" x14ac:dyDescent="0.3">
      <c r="B281" s="158"/>
      <c r="C281" s="158"/>
      <c r="D281" s="158"/>
      <c r="E281" s="158"/>
      <c r="F281" s="158"/>
      <c r="G281" s="158"/>
    </row>
    <row r="282" spans="1:7" x14ac:dyDescent="0.3">
      <c r="B282" s="158"/>
      <c r="C282" s="158"/>
      <c r="D282" s="158"/>
      <c r="E282" s="158"/>
      <c r="F282" s="158"/>
      <c r="G282" s="158"/>
    </row>
    <row r="283" spans="1:7" x14ac:dyDescent="0.3">
      <c r="A283" s="1">
        <v>1</v>
      </c>
      <c r="B283" s="158"/>
      <c r="C283" s="158"/>
      <c r="D283" s="158"/>
      <c r="E283" s="158"/>
      <c r="F283" s="158"/>
      <c r="G283" s="158"/>
    </row>
    <row r="284" spans="1:7" x14ac:dyDescent="0.3">
      <c r="B284" s="158"/>
      <c r="C284" s="158"/>
      <c r="D284" s="158"/>
      <c r="E284" s="158"/>
      <c r="F284" s="158"/>
      <c r="G284" s="158"/>
    </row>
    <row r="285" spans="1:7" x14ac:dyDescent="0.3">
      <c r="B285" s="158"/>
      <c r="C285" s="158"/>
      <c r="D285" s="158"/>
      <c r="E285" s="158"/>
      <c r="F285" s="158"/>
      <c r="G285" s="158"/>
    </row>
    <row r="286" spans="1:7" x14ac:dyDescent="0.3">
      <c r="B286" s="158"/>
      <c r="C286" s="158"/>
      <c r="D286" s="158"/>
      <c r="E286" s="158"/>
      <c r="F286" s="158"/>
      <c r="G286" s="158"/>
    </row>
    <row r="287" spans="1:7" x14ac:dyDescent="0.3">
      <c r="B287" s="158"/>
      <c r="C287" s="158"/>
      <c r="D287" s="158"/>
      <c r="E287" s="158"/>
      <c r="F287" s="158"/>
      <c r="G287" s="158"/>
    </row>
    <row r="288" spans="1:7" x14ac:dyDescent="0.3">
      <c r="B288" s="158"/>
      <c r="C288" s="158"/>
      <c r="D288" s="158"/>
      <c r="E288" s="158"/>
      <c r="F288" s="158"/>
      <c r="G288" s="158"/>
    </row>
    <row r="289" spans="1:7" x14ac:dyDescent="0.3">
      <c r="C289" s="158"/>
      <c r="D289" s="158"/>
      <c r="E289" s="158"/>
      <c r="F289" s="158"/>
      <c r="G289" s="158"/>
    </row>
    <row r="290" spans="1:7" ht="12" customHeight="1" x14ac:dyDescent="0.3">
      <c r="B290" s="158"/>
      <c r="C290" s="158"/>
      <c r="D290" s="158"/>
      <c r="E290" s="158"/>
      <c r="F290" s="158"/>
      <c r="G290" s="158"/>
    </row>
    <row r="291" spans="1:7" ht="12" customHeight="1" x14ac:dyDescent="0.3">
      <c r="B291" s="163" t="s">
        <v>299</v>
      </c>
      <c r="C291" s="163"/>
      <c r="D291" s="163"/>
      <c r="E291" s="163"/>
      <c r="F291" s="163"/>
      <c r="G291" s="163"/>
    </row>
    <row r="292" spans="1:7" ht="12" customHeight="1" x14ac:dyDescent="0.3">
      <c r="B292" s="160" t="s">
        <v>0</v>
      </c>
      <c r="C292" s="160"/>
      <c r="D292" s="160"/>
      <c r="E292" s="160"/>
      <c r="F292" s="160"/>
      <c r="G292" s="160"/>
    </row>
    <row r="293" spans="1:7" ht="12" customHeight="1" x14ac:dyDescent="0.3">
      <c r="A293" s="160" t="s">
        <v>286</v>
      </c>
      <c r="B293" s="160"/>
      <c r="C293" s="160"/>
      <c r="D293" s="160"/>
      <c r="E293" s="160"/>
      <c r="F293" s="160"/>
      <c r="G293" s="160"/>
    </row>
    <row r="294" spans="1:7" ht="12" customHeight="1" x14ac:dyDescent="0.3">
      <c r="A294" s="160" t="s">
        <v>117</v>
      </c>
      <c r="B294" s="160"/>
      <c r="C294" s="160"/>
      <c r="D294" s="160"/>
      <c r="E294" s="160"/>
      <c r="F294" s="160"/>
      <c r="G294" s="160"/>
    </row>
    <row r="295" spans="1:7" ht="12" customHeight="1" thickBot="1" x14ac:dyDescent="0.35">
      <c r="A295" s="98"/>
      <c r="B295" s="160" t="s">
        <v>22</v>
      </c>
      <c r="C295" s="160"/>
      <c r="D295" s="160"/>
      <c r="E295" s="160"/>
      <c r="F295" s="160"/>
      <c r="G295" s="160"/>
    </row>
    <row r="296" spans="1:7" ht="30" customHeight="1" thickBot="1" x14ac:dyDescent="0.35">
      <c r="B296" s="142" t="s">
        <v>21</v>
      </c>
      <c r="C296" s="130" t="s">
        <v>13</v>
      </c>
      <c r="D296" s="44" t="s">
        <v>3</v>
      </c>
      <c r="E296" s="43" t="s">
        <v>2</v>
      </c>
      <c r="F296" s="44" t="s">
        <v>1</v>
      </c>
      <c r="G296" s="45" t="s">
        <v>4</v>
      </c>
    </row>
    <row r="297" spans="1:7" ht="15" customHeight="1" x14ac:dyDescent="0.3">
      <c r="B297" s="135">
        <v>44592</v>
      </c>
      <c r="C297" s="121"/>
      <c r="D297" s="46" t="s">
        <v>17</v>
      </c>
      <c r="E297" s="61"/>
      <c r="F297" s="62"/>
      <c r="G297" s="49">
        <v>7467.26</v>
      </c>
    </row>
    <row r="298" spans="1:7" ht="15" customHeight="1" thickBot="1" x14ac:dyDescent="0.35">
      <c r="B298" s="145"/>
      <c r="C298" s="131"/>
      <c r="D298" s="51"/>
      <c r="E298" s="52">
        <v>0</v>
      </c>
      <c r="F298" s="53">
        <v>0</v>
      </c>
      <c r="G298" s="63">
        <f>G297-E298</f>
        <v>7467.26</v>
      </c>
    </row>
    <row r="299" spans="1:7" ht="25.8" customHeight="1" thickBot="1" x14ac:dyDescent="0.35">
      <c r="B299" s="146">
        <v>44620</v>
      </c>
      <c r="C299" s="133"/>
      <c r="D299" s="64" t="s">
        <v>203</v>
      </c>
      <c r="E299" s="65"/>
      <c r="F299" s="66"/>
      <c r="G299" s="67">
        <f>G298</f>
        <v>7467.26</v>
      </c>
    </row>
    <row r="300" spans="1:7" ht="25.8" customHeight="1" x14ac:dyDescent="0.3">
      <c r="B300" s="139"/>
      <c r="C300" s="127"/>
      <c r="D300" s="76"/>
      <c r="E300" s="69"/>
      <c r="F300" s="70"/>
      <c r="G300" s="71"/>
    </row>
    <row r="301" spans="1:7" ht="25.8" customHeight="1" x14ac:dyDescent="0.3">
      <c r="B301" s="139"/>
      <c r="C301" s="127"/>
      <c r="D301" s="76"/>
      <c r="E301" s="69"/>
      <c r="F301" s="70"/>
      <c r="G301" s="71"/>
    </row>
    <row r="302" spans="1:7" ht="25.8" customHeight="1" x14ac:dyDescent="0.3">
      <c r="B302" s="139"/>
      <c r="C302" s="127"/>
      <c r="D302" s="76"/>
      <c r="E302" s="69"/>
      <c r="F302" s="70"/>
      <c r="G302" s="71"/>
    </row>
    <row r="303" spans="1:7" ht="25.8" customHeight="1" x14ac:dyDescent="0.3">
      <c r="B303" s="139"/>
      <c r="C303" s="127"/>
      <c r="D303" s="76"/>
      <c r="E303" s="69"/>
      <c r="F303" s="70"/>
      <c r="G303" s="71"/>
    </row>
    <row r="304" spans="1:7" ht="15" customHeight="1" x14ac:dyDescent="0.3">
      <c r="B304" s="139"/>
      <c r="C304" s="127"/>
      <c r="D304" s="68"/>
      <c r="E304" s="69"/>
      <c r="F304" s="70"/>
      <c r="G304" s="71"/>
    </row>
    <row r="305" spans="2:7" x14ac:dyDescent="0.3">
      <c r="B305" s="139"/>
      <c r="C305" s="127"/>
      <c r="D305" s="68"/>
      <c r="E305" s="69"/>
      <c r="F305" s="70"/>
      <c r="G305" s="71"/>
    </row>
    <row r="306" spans="2:7" x14ac:dyDescent="0.3">
      <c r="B306" s="139"/>
      <c r="C306" s="127"/>
      <c r="D306" s="68"/>
      <c r="E306" s="69"/>
      <c r="F306" s="70"/>
    </row>
    <row r="307" spans="2:7" x14ac:dyDescent="0.3">
      <c r="B307" s="158" t="s">
        <v>293</v>
      </c>
      <c r="C307" s="158"/>
      <c r="E307" s="164" t="s">
        <v>294</v>
      </c>
      <c r="F307" s="164"/>
      <c r="G307" s="164"/>
    </row>
    <row r="308" spans="2:7" x14ac:dyDescent="0.3">
      <c r="B308" s="158" t="s">
        <v>7</v>
      </c>
      <c r="C308" s="158"/>
      <c r="F308" s="101" t="s">
        <v>9</v>
      </c>
      <c r="G308" s="104"/>
    </row>
    <row r="309" spans="2:7" x14ac:dyDescent="0.3">
      <c r="B309" s="162" t="s">
        <v>12</v>
      </c>
      <c r="C309" s="162"/>
      <c r="D309" s="41"/>
      <c r="E309" s="42"/>
      <c r="F309" s="104" t="s">
        <v>10</v>
      </c>
      <c r="G309" s="101"/>
    </row>
    <row r="310" spans="2:7" x14ac:dyDescent="0.3">
      <c r="B310" s="158" t="s">
        <v>8</v>
      </c>
      <c r="C310" s="158"/>
      <c r="F310" s="101" t="s">
        <v>11</v>
      </c>
    </row>
    <row r="317" spans="2:7" x14ac:dyDescent="0.3">
      <c r="G317" s="102"/>
    </row>
    <row r="318" spans="2:7" x14ac:dyDescent="0.3">
      <c r="D318" s="102"/>
      <c r="E318" s="102"/>
      <c r="F318" s="102"/>
      <c r="G318" s="102"/>
    </row>
    <row r="319" spans="2:7" x14ac:dyDescent="0.3">
      <c r="D319" s="102"/>
      <c r="E319" s="102"/>
      <c r="F319" s="102"/>
      <c r="G319" s="102"/>
    </row>
    <row r="320" spans="2:7" x14ac:dyDescent="0.3">
      <c r="D320" s="102"/>
      <c r="E320" s="102"/>
      <c r="F320" s="102"/>
      <c r="G320" s="102"/>
    </row>
    <row r="321" spans="1:7" x14ac:dyDescent="0.3">
      <c r="D321" s="102"/>
      <c r="E321" s="102"/>
      <c r="F321" s="102"/>
      <c r="G321" s="102"/>
    </row>
    <row r="322" spans="1:7" x14ac:dyDescent="0.3">
      <c r="D322" s="102"/>
      <c r="E322" s="102"/>
      <c r="F322" s="102"/>
      <c r="G322" s="102"/>
    </row>
    <row r="323" spans="1:7" x14ac:dyDescent="0.3">
      <c r="D323" s="102"/>
      <c r="E323" s="102"/>
      <c r="F323" s="102"/>
      <c r="G323" s="102"/>
    </row>
    <row r="324" spans="1:7" x14ac:dyDescent="0.3">
      <c r="D324" s="102"/>
      <c r="E324" s="102"/>
      <c r="F324" s="102"/>
      <c r="G324" s="102"/>
    </row>
    <row r="325" spans="1:7" x14ac:dyDescent="0.3">
      <c r="D325" s="102"/>
      <c r="E325" s="102"/>
      <c r="F325" s="102"/>
      <c r="G325" s="102"/>
    </row>
    <row r="326" spans="1:7" ht="12" customHeight="1" x14ac:dyDescent="0.3">
      <c r="D326" s="102"/>
      <c r="E326" s="102"/>
      <c r="F326" s="102"/>
      <c r="G326" s="102"/>
    </row>
    <row r="327" spans="1:7" ht="12" customHeight="1" x14ac:dyDescent="0.3">
      <c r="D327" s="102"/>
      <c r="E327" s="102"/>
      <c r="F327" s="102"/>
      <c r="G327" s="99"/>
    </row>
    <row r="328" spans="1:7" ht="12" customHeight="1" x14ac:dyDescent="0.3">
      <c r="B328" s="163" t="s">
        <v>299</v>
      </c>
      <c r="C328" s="163"/>
      <c r="D328" s="163"/>
      <c r="E328" s="163"/>
      <c r="F328" s="163"/>
      <c r="G328" s="163"/>
    </row>
    <row r="329" spans="1:7" ht="12" customHeight="1" x14ac:dyDescent="0.3">
      <c r="B329" s="160" t="s">
        <v>0</v>
      </c>
      <c r="C329" s="160"/>
      <c r="D329" s="160"/>
      <c r="E329" s="160"/>
      <c r="F329" s="160"/>
      <c r="G329" s="160"/>
    </row>
    <row r="330" spans="1:7" ht="12" customHeight="1" x14ac:dyDescent="0.3">
      <c r="A330" s="160" t="s">
        <v>287</v>
      </c>
      <c r="B330" s="160"/>
      <c r="C330" s="160"/>
      <c r="D330" s="160"/>
      <c r="E330" s="160"/>
      <c r="F330" s="160"/>
      <c r="G330" s="160"/>
    </row>
    <row r="331" spans="1:7" ht="12" customHeight="1" x14ac:dyDescent="0.3">
      <c r="B331" s="160" t="s">
        <v>117</v>
      </c>
      <c r="C331" s="160"/>
      <c r="D331" s="160"/>
      <c r="E331" s="160"/>
      <c r="F331" s="160"/>
      <c r="G331" s="160"/>
    </row>
    <row r="332" spans="1:7" ht="12" customHeight="1" thickBot="1" x14ac:dyDescent="0.35">
      <c r="B332" s="160" t="s">
        <v>22</v>
      </c>
      <c r="C332" s="160"/>
      <c r="D332" s="160"/>
      <c r="E332" s="160"/>
      <c r="F332" s="160"/>
      <c r="G332" s="160"/>
    </row>
    <row r="333" spans="1:7" ht="30" customHeight="1" thickBot="1" x14ac:dyDescent="0.35">
      <c r="B333" s="142" t="s">
        <v>21</v>
      </c>
      <c r="C333" s="130" t="s">
        <v>13</v>
      </c>
      <c r="D333" s="44" t="s">
        <v>3</v>
      </c>
      <c r="E333" s="43" t="s">
        <v>2</v>
      </c>
      <c r="F333" s="44" t="s">
        <v>1</v>
      </c>
      <c r="G333" s="95" t="s">
        <v>4</v>
      </c>
    </row>
    <row r="334" spans="1:7" ht="15" customHeight="1" x14ac:dyDescent="0.3">
      <c r="B334" s="135">
        <v>44592</v>
      </c>
      <c r="C334" s="121"/>
      <c r="D334" s="46" t="s">
        <v>17</v>
      </c>
      <c r="E334" s="61"/>
      <c r="F334" s="62"/>
      <c r="G334" s="94">
        <v>294549.24</v>
      </c>
    </row>
    <row r="335" spans="1:7" ht="14.4" customHeight="1" thickBot="1" x14ac:dyDescent="0.35">
      <c r="B335" s="145"/>
      <c r="C335" s="131"/>
      <c r="D335" s="51"/>
      <c r="E335" s="52">
        <v>0</v>
      </c>
      <c r="F335" s="53">
        <v>0</v>
      </c>
      <c r="G335" s="90">
        <f>G334</f>
        <v>294549.24</v>
      </c>
    </row>
    <row r="336" spans="1:7" ht="25.8" customHeight="1" thickBot="1" x14ac:dyDescent="0.35">
      <c r="B336" s="146">
        <v>44620</v>
      </c>
      <c r="C336" s="133"/>
      <c r="D336" s="64" t="s">
        <v>203</v>
      </c>
      <c r="E336" s="65"/>
      <c r="F336" s="66"/>
      <c r="G336" s="67">
        <f>G335</f>
        <v>294549.24</v>
      </c>
    </row>
    <row r="337" spans="2:7" ht="25.8" customHeight="1" x14ac:dyDescent="0.3">
      <c r="B337" s="139"/>
      <c r="C337" s="127"/>
      <c r="D337" s="76"/>
      <c r="E337" s="69"/>
      <c r="F337" s="70"/>
      <c r="G337" s="71"/>
    </row>
    <row r="338" spans="2:7" ht="25.8" customHeight="1" x14ac:dyDescent="0.3">
      <c r="B338" s="139"/>
      <c r="C338" s="127"/>
      <c r="D338" s="76"/>
      <c r="E338" s="69"/>
      <c r="F338" s="70"/>
      <c r="G338" s="71"/>
    </row>
    <row r="339" spans="2:7" ht="25.8" customHeight="1" x14ac:dyDescent="0.3">
      <c r="B339" s="139"/>
      <c r="C339" s="127"/>
      <c r="D339" s="76"/>
      <c r="E339" s="69"/>
      <c r="F339" s="70"/>
      <c r="G339" s="71"/>
    </row>
    <row r="340" spans="2:7" ht="25.8" customHeight="1" x14ac:dyDescent="0.3">
      <c r="B340" s="139"/>
      <c r="C340" s="127"/>
      <c r="D340" s="76"/>
      <c r="E340" s="69"/>
      <c r="F340" s="70"/>
      <c r="G340" s="71"/>
    </row>
    <row r="341" spans="2:7" x14ac:dyDescent="0.3">
      <c r="B341" s="139"/>
      <c r="C341" s="127"/>
      <c r="D341" s="68"/>
      <c r="E341" s="69"/>
      <c r="F341" s="70"/>
      <c r="G341" s="71"/>
    </row>
    <row r="342" spans="2:7" x14ac:dyDescent="0.3">
      <c r="B342" s="139"/>
      <c r="C342" s="127"/>
      <c r="D342" s="68"/>
      <c r="E342" s="69"/>
      <c r="F342" s="70"/>
      <c r="G342" s="71"/>
    </row>
    <row r="343" spans="2:7" x14ac:dyDescent="0.3">
      <c r="B343" s="139"/>
      <c r="C343" s="127"/>
      <c r="D343" s="68"/>
      <c r="E343" s="69"/>
      <c r="F343" s="70"/>
      <c r="G343" s="71"/>
    </row>
    <row r="344" spans="2:7" x14ac:dyDescent="0.3">
      <c r="B344" s="139"/>
      <c r="C344" s="127"/>
      <c r="D344" s="68"/>
      <c r="E344" s="69"/>
      <c r="F344" s="70"/>
      <c r="G344" s="71"/>
    </row>
    <row r="345" spans="2:7" x14ac:dyDescent="0.3">
      <c r="B345" s="139"/>
      <c r="C345" s="127"/>
      <c r="D345" s="68"/>
      <c r="E345" s="69"/>
      <c r="F345" s="70"/>
      <c r="G345" s="20"/>
    </row>
    <row r="346" spans="2:7" x14ac:dyDescent="0.3">
      <c r="B346" s="165" t="s">
        <v>296</v>
      </c>
      <c r="C346" s="165"/>
      <c r="E346" s="164" t="s">
        <v>295</v>
      </c>
      <c r="F346" s="164"/>
      <c r="G346" s="164"/>
    </row>
    <row r="347" spans="2:7" x14ac:dyDescent="0.3">
      <c r="B347" s="161" t="s">
        <v>7</v>
      </c>
      <c r="C347" s="161"/>
      <c r="F347" s="100" t="s">
        <v>9</v>
      </c>
      <c r="G347" s="104"/>
    </row>
    <row r="348" spans="2:7" x14ac:dyDescent="0.3">
      <c r="B348" s="162" t="s">
        <v>12</v>
      </c>
      <c r="C348" s="162"/>
      <c r="D348" s="41"/>
      <c r="E348" s="42"/>
      <c r="F348" s="104" t="s">
        <v>10</v>
      </c>
      <c r="G348" s="101"/>
    </row>
    <row r="349" spans="2:7" x14ac:dyDescent="0.3">
      <c r="B349" s="158" t="s">
        <v>8</v>
      </c>
      <c r="C349" s="158"/>
      <c r="F349" s="101" t="s">
        <v>11</v>
      </c>
    </row>
    <row r="358" spans="4:9" x14ac:dyDescent="0.3">
      <c r="G358" s="102"/>
      <c r="I358" s="96"/>
    </row>
    <row r="359" spans="4:9" x14ac:dyDescent="0.3">
      <c r="D359" s="102"/>
      <c r="E359" s="102"/>
      <c r="F359" s="102"/>
      <c r="G359" s="102"/>
    </row>
    <row r="360" spans="4:9" x14ac:dyDescent="0.3">
      <c r="D360" s="102"/>
      <c r="E360" s="102"/>
      <c r="F360" s="102"/>
      <c r="G360" s="102"/>
    </row>
    <row r="361" spans="4:9" x14ac:dyDescent="0.3">
      <c r="D361" s="102"/>
      <c r="E361" s="102"/>
      <c r="F361" s="102"/>
      <c r="G361" s="102"/>
    </row>
    <row r="362" spans="4:9" x14ac:dyDescent="0.3">
      <c r="D362" s="102"/>
      <c r="E362" s="102"/>
      <c r="F362" s="102"/>
      <c r="G362" s="102"/>
    </row>
    <row r="363" spans="4:9" x14ac:dyDescent="0.3">
      <c r="D363" s="102"/>
      <c r="E363" s="102"/>
      <c r="F363" s="102"/>
      <c r="G363" s="102"/>
    </row>
    <row r="364" spans="4:9" x14ac:dyDescent="0.3">
      <c r="D364" s="102"/>
      <c r="E364" s="102"/>
      <c r="F364" s="102"/>
      <c r="G364" s="102"/>
    </row>
    <row r="365" spans="4:9" x14ac:dyDescent="0.3">
      <c r="D365" s="102"/>
      <c r="E365" s="102"/>
      <c r="F365" s="102"/>
      <c r="G365" s="102"/>
    </row>
    <row r="366" spans="4:9" ht="12.6" customHeight="1" x14ac:dyDescent="0.3">
      <c r="D366" s="102"/>
      <c r="E366" s="102"/>
      <c r="F366" s="102"/>
      <c r="G366" s="102"/>
    </row>
    <row r="367" spans="4:9" ht="12" customHeight="1" x14ac:dyDescent="0.3">
      <c r="D367" s="102"/>
      <c r="E367" s="102"/>
      <c r="F367" s="102"/>
      <c r="G367" s="102"/>
    </row>
    <row r="368" spans="4:9" ht="12" customHeight="1" x14ac:dyDescent="0.3">
      <c r="D368" s="102"/>
      <c r="E368" s="102"/>
      <c r="F368" s="102"/>
      <c r="G368" s="99"/>
    </row>
    <row r="369" spans="1:7" ht="12" customHeight="1" x14ac:dyDescent="0.3">
      <c r="B369" s="163" t="s">
        <v>299</v>
      </c>
      <c r="C369" s="163"/>
      <c r="D369" s="163"/>
      <c r="E369" s="163"/>
      <c r="F369" s="163"/>
      <c r="G369" s="163"/>
    </row>
    <row r="370" spans="1:7" ht="12" customHeight="1" x14ac:dyDescent="0.3">
      <c r="B370" s="160" t="s">
        <v>0</v>
      </c>
      <c r="C370" s="160"/>
      <c r="D370" s="160"/>
      <c r="E370" s="160"/>
      <c r="F370" s="160"/>
      <c r="G370" s="160"/>
    </row>
    <row r="371" spans="1:7" ht="12" customHeight="1" x14ac:dyDescent="0.3">
      <c r="A371" s="103"/>
      <c r="B371" s="160" t="s">
        <v>288</v>
      </c>
      <c r="C371" s="160"/>
      <c r="D371" s="160"/>
      <c r="E371" s="160"/>
      <c r="F371" s="160"/>
      <c r="G371" s="160"/>
    </row>
    <row r="372" spans="1:7" ht="12" customHeight="1" x14ac:dyDescent="0.3">
      <c r="B372" s="160" t="s">
        <v>117</v>
      </c>
      <c r="C372" s="160"/>
      <c r="D372" s="160"/>
      <c r="E372" s="160"/>
      <c r="F372" s="160"/>
      <c r="G372" s="160"/>
    </row>
    <row r="373" spans="1:7" ht="12" customHeight="1" thickBot="1" x14ac:dyDescent="0.35">
      <c r="B373" s="160" t="s">
        <v>22</v>
      </c>
      <c r="C373" s="160"/>
      <c r="D373" s="160"/>
      <c r="E373" s="160"/>
      <c r="F373" s="160"/>
      <c r="G373" s="160"/>
    </row>
    <row r="374" spans="1:7" ht="30" customHeight="1" thickBot="1" x14ac:dyDescent="0.35">
      <c r="B374" s="142" t="s">
        <v>21</v>
      </c>
      <c r="C374" s="130" t="s">
        <v>13</v>
      </c>
      <c r="D374" s="44" t="s">
        <v>3</v>
      </c>
      <c r="E374" s="43" t="s">
        <v>2</v>
      </c>
      <c r="F374" s="44" t="s">
        <v>1</v>
      </c>
      <c r="G374" s="31" t="s">
        <v>4</v>
      </c>
    </row>
    <row r="375" spans="1:7" ht="25.2" customHeight="1" x14ac:dyDescent="0.3">
      <c r="B375" s="135">
        <v>44592</v>
      </c>
      <c r="C375" s="121"/>
      <c r="D375" s="46" t="s">
        <v>17</v>
      </c>
      <c r="E375" s="61"/>
      <c r="F375" s="91"/>
      <c r="G375" s="156">
        <v>0</v>
      </c>
    </row>
    <row r="376" spans="1:7" x14ac:dyDescent="0.3">
      <c r="B376" s="141"/>
      <c r="C376" s="124"/>
      <c r="D376" s="9"/>
      <c r="E376" s="7">
        <v>0</v>
      </c>
      <c r="F376" s="92">
        <v>0</v>
      </c>
      <c r="G376" s="105">
        <f>G375-E376</f>
        <v>0</v>
      </c>
    </row>
    <row r="377" spans="1:7" ht="25.65" customHeight="1" thickBot="1" x14ac:dyDescent="0.35">
      <c r="B377" s="147">
        <v>44620</v>
      </c>
      <c r="C377" s="131"/>
      <c r="D377" s="73" t="s">
        <v>204</v>
      </c>
      <c r="E377" s="74"/>
      <c r="F377" s="93"/>
      <c r="G377" s="157">
        <f>G376</f>
        <v>0</v>
      </c>
    </row>
    <row r="378" spans="1:7" x14ac:dyDescent="0.3">
      <c r="B378" s="139"/>
      <c r="C378" s="127"/>
      <c r="D378" s="76"/>
      <c r="E378" s="69"/>
      <c r="F378" s="70"/>
      <c r="G378" s="116"/>
    </row>
    <row r="379" spans="1:7" x14ac:dyDescent="0.3">
      <c r="B379" s="139"/>
      <c r="C379" s="127"/>
      <c r="D379" s="76"/>
      <c r="E379" s="69"/>
      <c r="F379" s="70"/>
      <c r="G379" s="116"/>
    </row>
    <row r="380" spans="1:7" x14ac:dyDescent="0.3">
      <c r="B380" s="139"/>
      <c r="C380" s="127"/>
      <c r="D380" s="76"/>
      <c r="E380" s="69"/>
      <c r="F380" s="70"/>
      <c r="G380" s="116"/>
    </row>
    <row r="381" spans="1:7" x14ac:dyDescent="0.3">
      <c r="B381" s="139"/>
      <c r="C381" s="127"/>
      <c r="D381" s="76"/>
      <c r="E381" s="69"/>
      <c r="F381" s="70"/>
      <c r="G381" s="116"/>
    </row>
    <row r="382" spans="1:7" x14ac:dyDescent="0.3">
      <c r="B382" s="139"/>
      <c r="C382" s="127"/>
      <c r="D382" s="76"/>
      <c r="E382" s="69"/>
      <c r="F382" s="70"/>
      <c r="G382" s="116"/>
    </row>
    <row r="383" spans="1:7" x14ac:dyDescent="0.3">
      <c r="B383" s="139"/>
      <c r="C383" s="127"/>
      <c r="D383" s="76"/>
      <c r="E383" s="69"/>
      <c r="F383" s="70"/>
      <c r="G383" s="116"/>
    </row>
    <row r="384" spans="1:7" x14ac:dyDescent="0.3">
      <c r="B384" s="139"/>
      <c r="C384" s="127"/>
      <c r="D384" s="76"/>
      <c r="E384" s="69"/>
      <c r="F384" s="70"/>
      <c r="G384" s="116"/>
    </row>
    <row r="385" spans="2:7" x14ac:dyDescent="0.3">
      <c r="B385" s="127"/>
      <c r="C385" s="127"/>
      <c r="D385" s="76"/>
      <c r="E385" s="69"/>
      <c r="F385" s="70"/>
      <c r="G385" s="77"/>
    </row>
    <row r="386" spans="2:7" x14ac:dyDescent="0.3">
      <c r="B386" s="127"/>
      <c r="C386" s="127"/>
      <c r="D386" s="76"/>
      <c r="E386" s="69"/>
      <c r="F386" s="70"/>
      <c r="G386" s="77"/>
    </row>
    <row r="387" spans="2:7" x14ac:dyDescent="0.3">
      <c r="B387" s="127"/>
      <c r="C387" s="127"/>
      <c r="D387" s="76"/>
      <c r="E387" s="69"/>
      <c r="F387" s="70"/>
      <c r="G387" s="59"/>
    </row>
    <row r="388" spans="2:7" x14ac:dyDescent="0.3">
      <c r="E388" s="103"/>
      <c r="F388" s="59"/>
      <c r="G388" s="70"/>
    </row>
    <row r="389" spans="2:7" x14ac:dyDescent="0.3">
      <c r="E389" s="158" t="s">
        <v>297</v>
      </c>
      <c r="F389" s="158"/>
      <c r="G389" s="158"/>
    </row>
    <row r="390" spans="2:7" x14ac:dyDescent="0.3">
      <c r="B390" s="161" t="s">
        <v>7</v>
      </c>
      <c r="C390" s="161"/>
      <c r="F390" s="100" t="s">
        <v>9</v>
      </c>
      <c r="G390" s="104"/>
    </row>
    <row r="391" spans="2:7" x14ac:dyDescent="0.3">
      <c r="B391" s="162" t="s">
        <v>12</v>
      </c>
      <c r="C391" s="162"/>
      <c r="F391" s="104" t="s">
        <v>10</v>
      </c>
      <c r="G391" s="101"/>
    </row>
    <row r="392" spans="2:7" x14ac:dyDescent="0.3">
      <c r="B392" s="158" t="s">
        <v>8</v>
      </c>
      <c r="C392" s="158"/>
      <c r="F392" s="101" t="s">
        <v>11</v>
      </c>
    </row>
    <row r="400" spans="2:7" x14ac:dyDescent="0.3">
      <c r="G400" s="102"/>
    </row>
    <row r="401" spans="2:7" x14ac:dyDescent="0.3">
      <c r="D401" s="102"/>
      <c r="E401" s="102"/>
      <c r="F401" s="102"/>
      <c r="G401" s="102"/>
    </row>
    <row r="402" spans="2:7" x14ac:dyDescent="0.3">
      <c r="D402" s="102"/>
      <c r="E402" s="102"/>
      <c r="F402" s="102"/>
      <c r="G402" s="102"/>
    </row>
    <row r="403" spans="2:7" x14ac:dyDescent="0.3">
      <c r="D403" s="102"/>
      <c r="E403" s="102"/>
      <c r="F403" s="102"/>
      <c r="G403" s="102"/>
    </row>
    <row r="404" spans="2:7" x14ac:dyDescent="0.3">
      <c r="D404" s="102"/>
      <c r="E404" s="102"/>
      <c r="F404" s="102"/>
      <c r="G404" s="102"/>
    </row>
    <row r="405" spans="2:7" x14ac:dyDescent="0.3">
      <c r="D405" s="102"/>
      <c r="E405" s="102"/>
      <c r="F405" s="102"/>
      <c r="G405" s="102"/>
    </row>
    <row r="406" spans="2:7" x14ac:dyDescent="0.3">
      <c r="D406" s="102"/>
      <c r="E406" s="102"/>
      <c r="F406" s="102"/>
      <c r="G406" s="102"/>
    </row>
    <row r="407" spans="2:7" x14ac:dyDescent="0.3">
      <c r="D407" s="102"/>
      <c r="E407" s="102"/>
      <c r="F407" s="102"/>
      <c r="G407" s="102"/>
    </row>
    <row r="408" spans="2:7" x14ac:dyDescent="0.3">
      <c r="D408" s="102"/>
      <c r="E408" s="102"/>
      <c r="F408" s="102"/>
      <c r="G408" s="102"/>
    </row>
    <row r="409" spans="2:7" ht="12" customHeight="1" x14ac:dyDescent="0.3">
      <c r="D409" s="102"/>
      <c r="E409" s="102"/>
      <c r="F409" s="102"/>
      <c r="G409" s="102"/>
    </row>
    <row r="410" spans="2:7" ht="12" customHeight="1" x14ac:dyDescent="0.3">
      <c r="D410" s="102"/>
      <c r="E410" s="102"/>
      <c r="F410" s="102"/>
      <c r="G410" s="99"/>
    </row>
    <row r="411" spans="2:7" ht="12" customHeight="1" x14ac:dyDescent="0.3">
      <c r="B411" s="163" t="s">
        <v>299</v>
      </c>
      <c r="C411" s="163"/>
      <c r="D411" s="163"/>
      <c r="E411" s="163"/>
      <c r="F411" s="163"/>
      <c r="G411" s="163"/>
    </row>
    <row r="412" spans="2:7" ht="12" customHeight="1" x14ac:dyDescent="0.3">
      <c r="B412" s="160" t="s">
        <v>0</v>
      </c>
      <c r="C412" s="160"/>
      <c r="D412" s="160"/>
      <c r="E412" s="160"/>
      <c r="F412" s="160"/>
      <c r="G412" s="160"/>
    </row>
    <row r="413" spans="2:7" ht="12" customHeight="1" x14ac:dyDescent="0.3">
      <c r="B413" s="160" t="s">
        <v>289</v>
      </c>
      <c r="C413" s="160"/>
      <c r="D413" s="160"/>
      <c r="E413" s="160"/>
      <c r="F413" s="160"/>
      <c r="G413" s="160"/>
    </row>
    <row r="414" spans="2:7" ht="12" customHeight="1" x14ac:dyDescent="0.3">
      <c r="B414" s="160" t="s">
        <v>117</v>
      </c>
      <c r="C414" s="160"/>
      <c r="D414" s="160"/>
      <c r="E414" s="160"/>
      <c r="F414" s="160"/>
      <c r="G414" s="160"/>
    </row>
    <row r="415" spans="2:7" ht="12" customHeight="1" thickBot="1" x14ac:dyDescent="0.35">
      <c r="B415" s="160" t="s">
        <v>22</v>
      </c>
      <c r="C415" s="160"/>
      <c r="D415" s="160"/>
      <c r="E415" s="160"/>
      <c r="F415" s="160"/>
      <c r="G415" s="160"/>
    </row>
    <row r="416" spans="2:7" ht="30.6" customHeight="1" thickBot="1" x14ac:dyDescent="0.35">
      <c r="B416" s="142" t="s">
        <v>21</v>
      </c>
      <c r="C416" s="130" t="s">
        <v>13</v>
      </c>
      <c r="D416" s="44" t="s">
        <v>3</v>
      </c>
      <c r="E416" s="43" t="s">
        <v>2</v>
      </c>
      <c r="F416" s="44" t="s">
        <v>1</v>
      </c>
      <c r="G416" s="31" t="s">
        <v>4</v>
      </c>
    </row>
    <row r="417" spans="2:7" ht="25.8" customHeight="1" x14ac:dyDescent="0.3">
      <c r="B417" s="135">
        <v>44592</v>
      </c>
      <c r="C417" s="121"/>
      <c r="D417" s="106" t="s">
        <v>17</v>
      </c>
      <c r="E417" s="61"/>
      <c r="F417" s="62"/>
      <c r="G417" s="108">
        <v>120593.29</v>
      </c>
    </row>
    <row r="418" spans="2:7" x14ac:dyDescent="0.3">
      <c r="B418" s="148"/>
      <c r="C418" s="124"/>
      <c r="D418" s="9"/>
      <c r="E418" s="7">
        <v>0</v>
      </c>
      <c r="F418" s="8">
        <v>0</v>
      </c>
      <c r="G418" s="105">
        <f>G417-E418</f>
        <v>120593.29</v>
      </c>
    </row>
    <row r="419" spans="2:7" ht="27.6" customHeight="1" thickBot="1" x14ac:dyDescent="0.35">
      <c r="B419" s="147">
        <v>44620</v>
      </c>
      <c r="C419" s="131"/>
      <c r="D419" s="73" t="s">
        <v>203</v>
      </c>
      <c r="E419" s="74"/>
      <c r="F419" s="75"/>
      <c r="G419" s="109">
        <f>G418</f>
        <v>120593.29</v>
      </c>
    </row>
    <row r="420" spans="2:7" x14ac:dyDescent="0.3">
      <c r="B420" s="127"/>
      <c r="C420" s="127"/>
      <c r="D420" s="76"/>
      <c r="E420" s="69"/>
      <c r="F420" s="70"/>
      <c r="G420" s="71"/>
    </row>
    <row r="421" spans="2:7" x14ac:dyDescent="0.3">
      <c r="B421" s="127"/>
      <c r="C421" s="127"/>
      <c r="D421" s="76"/>
      <c r="E421" s="69"/>
      <c r="F421" s="70"/>
      <c r="G421" s="71"/>
    </row>
    <row r="422" spans="2:7" x14ac:dyDescent="0.3">
      <c r="B422" s="127"/>
      <c r="C422" s="127"/>
      <c r="D422" s="76"/>
      <c r="E422" s="69"/>
      <c r="F422" s="70"/>
      <c r="G422" s="71"/>
    </row>
    <row r="423" spans="2:7" x14ac:dyDescent="0.3">
      <c r="B423" s="127"/>
      <c r="C423" s="127"/>
      <c r="D423" s="76"/>
      <c r="E423" s="69"/>
      <c r="F423" s="70"/>
      <c r="G423" s="59"/>
    </row>
    <row r="424" spans="2:7" x14ac:dyDescent="0.3">
      <c r="E424" s="103"/>
      <c r="F424" s="59"/>
      <c r="G424" s="59"/>
    </row>
    <row r="425" spans="2:7" x14ac:dyDescent="0.3">
      <c r="E425" s="103"/>
      <c r="F425" s="59"/>
      <c r="G425" s="70"/>
    </row>
    <row r="426" spans="2:7" x14ac:dyDescent="0.3">
      <c r="B426" s="158"/>
      <c r="C426" s="158"/>
      <c r="E426" s="158" t="s">
        <v>298</v>
      </c>
      <c r="F426" s="158"/>
      <c r="G426" s="158"/>
    </row>
    <row r="427" spans="2:7" x14ac:dyDescent="0.3">
      <c r="B427" s="161" t="s">
        <v>7</v>
      </c>
      <c r="C427" s="161"/>
      <c r="F427" s="100" t="s">
        <v>9</v>
      </c>
      <c r="G427" s="104"/>
    </row>
    <row r="428" spans="2:7" x14ac:dyDescent="0.3">
      <c r="B428" s="162" t="s">
        <v>12</v>
      </c>
      <c r="C428" s="162"/>
      <c r="F428" s="104" t="s">
        <v>10</v>
      </c>
      <c r="G428" s="101"/>
    </row>
    <row r="429" spans="2:7" x14ac:dyDescent="0.3">
      <c r="B429" s="158" t="s">
        <v>8</v>
      </c>
      <c r="C429" s="158"/>
      <c r="F429" s="101" t="s">
        <v>11</v>
      </c>
    </row>
    <row r="439" spans="4:7" x14ac:dyDescent="0.3">
      <c r="G439" s="102"/>
    </row>
    <row r="440" spans="4:7" x14ac:dyDescent="0.3">
      <c r="D440" s="102"/>
      <c r="E440" s="102"/>
      <c r="F440" s="102"/>
      <c r="G440" s="102"/>
    </row>
    <row r="441" spans="4:7" x14ac:dyDescent="0.3">
      <c r="D441" s="102"/>
      <c r="E441" s="102"/>
      <c r="F441" s="102"/>
      <c r="G441" s="102"/>
    </row>
    <row r="442" spans="4:7" x14ac:dyDescent="0.3">
      <c r="D442" s="102"/>
      <c r="E442" s="102"/>
      <c r="F442" s="102"/>
      <c r="G442" s="102"/>
    </row>
    <row r="443" spans="4:7" x14ac:dyDescent="0.3">
      <c r="D443" s="102"/>
      <c r="E443" s="102"/>
      <c r="F443" s="102"/>
      <c r="G443" s="102"/>
    </row>
    <row r="444" spans="4:7" x14ac:dyDescent="0.3">
      <c r="D444" s="102"/>
      <c r="E444" s="102"/>
      <c r="F444" s="102"/>
      <c r="G444" s="102"/>
    </row>
    <row r="445" spans="4:7" x14ac:dyDescent="0.3">
      <c r="D445" s="102"/>
      <c r="E445" s="102"/>
      <c r="F445" s="102"/>
      <c r="G445" s="102"/>
    </row>
    <row r="446" spans="4:7" x14ac:dyDescent="0.3">
      <c r="D446" s="102"/>
      <c r="E446" s="102"/>
      <c r="F446" s="102"/>
      <c r="G446" s="102"/>
    </row>
    <row r="447" spans="4:7" x14ac:dyDescent="0.3">
      <c r="D447" s="102"/>
      <c r="E447" s="102"/>
      <c r="F447" s="102"/>
      <c r="G447" s="102"/>
    </row>
    <row r="448" spans="4:7" ht="12" customHeight="1" x14ac:dyDescent="0.3">
      <c r="D448" s="102"/>
      <c r="E448" s="102"/>
      <c r="F448" s="102"/>
      <c r="G448" s="102"/>
    </row>
    <row r="449" spans="2:7" ht="12" customHeight="1" x14ac:dyDescent="0.3">
      <c r="D449" s="102"/>
      <c r="E449" s="102"/>
      <c r="F449" s="102"/>
      <c r="G449" s="99"/>
    </row>
    <row r="450" spans="2:7" ht="12" customHeight="1" x14ac:dyDescent="0.3">
      <c r="B450" s="163" t="s">
        <v>299</v>
      </c>
      <c r="C450" s="163"/>
      <c r="D450" s="163"/>
      <c r="E450" s="163"/>
      <c r="F450" s="163"/>
      <c r="G450" s="163"/>
    </row>
    <row r="451" spans="2:7" ht="12" customHeight="1" x14ac:dyDescent="0.3">
      <c r="B451" s="160" t="s">
        <v>0</v>
      </c>
      <c r="C451" s="160"/>
      <c r="D451" s="160"/>
      <c r="E451" s="160"/>
      <c r="F451" s="160"/>
      <c r="G451" s="160"/>
    </row>
    <row r="452" spans="2:7" ht="12" customHeight="1" x14ac:dyDescent="0.3">
      <c r="B452" s="160" t="s">
        <v>290</v>
      </c>
      <c r="C452" s="160"/>
      <c r="D452" s="160"/>
      <c r="E452" s="160"/>
      <c r="F452" s="160"/>
      <c r="G452" s="160"/>
    </row>
    <row r="453" spans="2:7" ht="12" customHeight="1" x14ac:dyDescent="0.3">
      <c r="B453" s="160" t="s">
        <v>117</v>
      </c>
      <c r="C453" s="160"/>
      <c r="D453" s="160"/>
      <c r="E453" s="160"/>
      <c r="F453" s="160"/>
      <c r="G453" s="160"/>
    </row>
    <row r="454" spans="2:7" ht="15" customHeight="1" thickBot="1" x14ac:dyDescent="0.35">
      <c r="B454" s="159" t="s">
        <v>22</v>
      </c>
      <c r="C454" s="159"/>
      <c r="D454" s="159"/>
      <c r="E454" s="159"/>
      <c r="F454" s="159"/>
      <c r="G454" s="159"/>
    </row>
    <row r="455" spans="2:7" ht="30" customHeight="1" thickBot="1" x14ac:dyDescent="0.35">
      <c r="B455" s="149" t="s">
        <v>21</v>
      </c>
      <c r="C455" s="128" t="s">
        <v>13</v>
      </c>
      <c r="D455" s="80" t="s">
        <v>3</v>
      </c>
      <c r="E455" s="79" t="s">
        <v>2</v>
      </c>
      <c r="F455" s="80" t="s">
        <v>1</v>
      </c>
      <c r="G455" s="81" t="s">
        <v>4</v>
      </c>
    </row>
    <row r="456" spans="2:7" ht="15" customHeight="1" x14ac:dyDescent="0.3">
      <c r="B456" s="150">
        <v>44592</v>
      </c>
      <c r="C456" s="134"/>
      <c r="D456" s="46" t="s">
        <v>17</v>
      </c>
      <c r="E456" s="82"/>
      <c r="F456" s="83"/>
      <c r="G456" s="84">
        <v>-116601.73000000021</v>
      </c>
    </row>
    <row r="457" spans="2:7" ht="15" customHeight="1" x14ac:dyDescent="0.3">
      <c r="B457" s="136">
        <v>44598</v>
      </c>
      <c r="C457" s="124"/>
      <c r="D457" s="9" t="s">
        <v>207</v>
      </c>
      <c r="E457" s="7">
        <v>1205116</v>
      </c>
      <c r="F457" s="85"/>
      <c r="G457" s="72">
        <f>G456+E457</f>
        <v>1088514.2699999998</v>
      </c>
    </row>
    <row r="458" spans="2:7" ht="15" customHeight="1" x14ac:dyDescent="0.3">
      <c r="B458" s="136">
        <v>44609</v>
      </c>
      <c r="C458" s="124"/>
      <c r="D458" s="9" t="s">
        <v>206</v>
      </c>
      <c r="E458" s="86"/>
      <c r="F458" s="8">
        <v>1205116</v>
      </c>
      <c r="G458" s="72">
        <f>G457-F458</f>
        <v>-116601.73000000021</v>
      </c>
    </row>
    <row r="459" spans="2:7" ht="15" customHeight="1" x14ac:dyDescent="0.3">
      <c r="B459" s="136">
        <v>44620</v>
      </c>
      <c r="C459" s="124"/>
      <c r="D459" s="9" t="s">
        <v>5</v>
      </c>
      <c r="E459" s="7">
        <v>175</v>
      </c>
      <c r="F459" s="85"/>
      <c r="G459" s="72">
        <f>G458-E459</f>
        <v>-116776.73000000021</v>
      </c>
    </row>
    <row r="460" spans="2:7" ht="25.2" customHeight="1" thickBot="1" x14ac:dyDescent="0.35">
      <c r="B460" s="147">
        <v>44620</v>
      </c>
      <c r="C460" s="131"/>
      <c r="D460" s="73" t="s">
        <v>203</v>
      </c>
      <c r="E460" s="74"/>
      <c r="F460" s="75"/>
      <c r="G460" s="78">
        <f>G459</f>
        <v>-116776.73000000021</v>
      </c>
    </row>
    <row r="461" spans="2:7" ht="25.2" customHeight="1" x14ac:dyDescent="0.3">
      <c r="B461" s="139"/>
      <c r="C461" s="127"/>
      <c r="D461" s="76"/>
      <c r="E461" s="69"/>
      <c r="F461" s="70"/>
      <c r="G461" s="71"/>
    </row>
    <row r="462" spans="2:7" ht="25.2" customHeight="1" x14ac:dyDescent="0.3">
      <c r="B462" s="139"/>
      <c r="C462" s="127"/>
      <c r="D462" s="76"/>
      <c r="E462" s="69"/>
      <c r="F462" s="70"/>
      <c r="G462" s="71"/>
    </row>
    <row r="463" spans="2:7" ht="25.2" customHeight="1" x14ac:dyDescent="0.3">
      <c r="B463" s="139"/>
      <c r="C463" s="127"/>
      <c r="D463" s="76"/>
      <c r="E463" s="69"/>
      <c r="F463" s="70"/>
      <c r="G463" s="71"/>
    </row>
    <row r="464" spans="2:7" x14ac:dyDescent="0.3">
      <c r="E464" s="103"/>
      <c r="F464" s="59"/>
      <c r="G464" s="59"/>
    </row>
    <row r="465" spans="2:7" x14ac:dyDescent="0.3">
      <c r="E465" s="103"/>
      <c r="F465" s="59"/>
      <c r="G465" s="59"/>
    </row>
    <row r="466" spans="2:7" x14ac:dyDescent="0.3">
      <c r="E466" s="103"/>
      <c r="F466" s="59"/>
      <c r="G466" s="59"/>
    </row>
    <row r="467" spans="2:7" x14ac:dyDescent="0.3">
      <c r="E467" s="103"/>
      <c r="F467" s="59"/>
      <c r="G467" s="59"/>
    </row>
    <row r="468" spans="2:7" x14ac:dyDescent="0.3">
      <c r="E468" s="103"/>
      <c r="F468" s="59"/>
      <c r="G468" s="59"/>
    </row>
    <row r="469" spans="2:7" x14ac:dyDescent="0.3">
      <c r="E469" s="103"/>
      <c r="F469" s="59"/>
      <c r="G469" s="59"/>
    </row>
    <row r="470" spans="2:7" x14ac:dyDescent="0.3">
      <c r="E470" s="158" t="s">
        <v>297</v>
      </c>
      <c r="F470" s="158"/>
      <c r="G470" s="158"/>
    </row>
    <row r="471" spans="2:7" x14ac:dyDescent="0.3">
      <c r="B471" s="161" t="s">
        <v>7</v>
      </c>
      <c r="C471" s="161"/>
      <c r="F471" s="100" t="s">
        <v>9</v>
      </c>
      <c r="G471" s="100"/>
    </row>
    <row r="472" spans="2:7" x14ac:dyDescent="0.3">
      <c r="B472" s="162" t="s">
        <v>12</v>
      </c>
      <c r="C472" s="162"/>
      <c r="F472" s="104" t="s">
        <v>10</v>
      </c>
      <c r="G472" s="104"/>
    </row>
    <row r="473" spans="2:7" x14ac:dyDescent="0.3">
      <c r="B473" s="158" t="s">
        <v>8</v>
      </c>
      <c r="C473" s="158"/>
      <c r="F473" s="101" t="s">
        <v>11</v>
      </c>
      <c r="G473" s="101"/>
    </row>
    <row r="474" spans="2:7" x14ac:dyDescent="0.3">
      <c r="F474" s="101"/>
      <c r="G474" s="101"/>
    </row>
    <row r="475" spans="2:7" x14ac:dyDescent="0.3">
      <c r="F475" s="101"/>
      <c r="G475" s="101"/>
    </row>
    <row r="476" spans="2:7" x14ac:dyDescent="0.3">
      <c r="D476" s="102"/>
      <c r="E476" s="102"/>
      <c r="F476" s="102"/>
      <c r="G476" s="102"/>
    </row>
    <row r="477" spans="2:7" x14ac:dyDescent="0.3">
      <c r="D477" s="102"/>
      <c r="E477" s="102"/>
      <c r="F477" s="102"/>
      <c r="G477" s="102"/>
    </row>
    <row r="478" spans="2:7" x14ac:dyDescent="0.3">
      <c r="D478" s="102"/>
      <c r="E478" s="102"/>
      <c r="F478" s="102"/>
      <c r="G478" s="102"/>
    </row>
    <row r="479" spans="2:7" x14ac:dyDescent="0.3">
      <c r="D479" s="102"/>
      <c r="E479" s="102"/>
      <c r="F479" s="102"/>
      <c r="G479" s="102"/>
    </row>
    <row r="480" spans="2:7" x14ac:dyDescent="0.3">
      <c r="D480" s="102"/>
      <c r="E480" s="102"/>
      <c r="F480" s="102"/>
      <c r="G480" s="102"/>
    </row>
    <row r="481" spans="1:7" x14ac:dyDescent="0.3">
      <c r="D481" s="102"/>
      <c r="E481" s="102"/>
      <c r="F481" s="102"/>
      <c r="G481" s="102"/>
    </row>
    <row r="482" spans="1:7" x14ac:dyDescent="0.3">
      <c r="D482" s="102"/>
      <c r="E482" s="102"/>
      <c r="F482" s="102"/>
      <c r="G482" s="102"/>
    </row>
    <row r="483" spans="1:7" x14ac:dyDescent="0.3">
      <c r="D483" s="102"/>
      <c r="E483" s="102"/>
      <c r="F483" s="102"/>
      <c r="G483" s="102"/>
    </row>
    <row r="484" spans="1:7" ht="12" customHeight="1" x14ac:dyDescent="0.3">
      <c r="D484" s="102"/>
      <c r="E484" s="102"/>
      <c r="F484" s="102"/>
      <c r="G484" s="102"/>
    </row>
    <row r="485" spans="1:7" ht="12" customHeight="1" x14ac:dyDescent="0.3">
      <c r="D485" s="102"/>
      <c r="E485" s="102"/>
      <c r="F485" s="102"/>
      <c r="G485" s="102"/>
    </row>
    <row r="486" spans="1:7" ht="12" customHeight="1" x14ac:dyDescent="0.3">
      <c r="B486" s="163" t="s">
        <v>299</v>
      </c>
      <c r="C486" s="163"/>
      <c r="D486" s="163"/>
      <c r="E486" s="163"/>
      <c r="F486" s="163"/>
      <c r="G486" s="163"/>
    </row>
    <row r="487" spans="1:7" ht="12" customHeight="1" x14ac:dyDescent="0.3">
      <c r="A487" s="160" t="s">
        <v>0</v>
      </c>
      <c r="B487" s="160"/>
      <c r="C487" s="160"/>
      <c r="D487" s="160"/>
      <c r="E487" s="160"/>
      <c r="F487" s="160"/>
      <c r="G487" s="160"/>
    </row>
    <row r="488" spans="1:7" ht="12" customHeight="1" x14ac:dyDescent="0.3">
      <c r="A488" s="98"/>
      <c r="B488" s="160" t="s">
        <v>291</v>
      </c>
      <c r="C488" s="160"/>
      <c r="D488" s="160"/>
      <c r="E488" s="160"/>
      <c r="F488" s="160"/>
      <c r="G488" s="160"/>
    </row>
    <row r="489" spans="1:7" ht="12" customHeight="1" x14ac:dyDescent="0.3">
      <c r="B489" s="160" t="s">
        <v>117</v>
      </c>
      <c r="C489" s="160"/>
      <c r="D489" s="160"/>
      <c r="E489" s="160"/>
      <c r="F489" s="160"/>
      <c r="G489" s="160"/>
    </row>
    <row r="490" spans="1:7" ht="15" thickBot="1" x14ac:dyDescent="0.35">
      <c r="B490" s="159" t="s">
        <v>22</v>
      </c>
      <c r="C490" s="159"/>
      <c r="D490" s="159"/>
      <c r="E490" s="159"/>
      <c r="F490" s="159"/>
      <c r="G490" s="159"/>
    </row>
    <row r="491" spans="1:7" ht="29.4" customHeight="1" thickBot="1" x14ac:dyDescent="0.35">
      <c r="B491" s="142" t="s">
        <v>21</v>
      </c>
      <c r="C491" s="130" t="s">
        <v>13</v>
      </c>
      <c r="D491" s="44" t="s">
        <v>3</v>
      </c>
      <c r="E491" s="43" t="s">
        <v>2</v>
      </c>
      <c r="F491" s="44" t="s">
        <v>1</v>
      </c>
      <c r="G491" s="44" t="s">
        <v>4</v>
      </c>
    </row>
    <row r="492" spans="1:7" x14ac:dyDescent="0.3">
      <c r="B492" s="135">
        <v>44592</v>
      </c>
      <c r="C492" s="121"/>
      <c r="D492" s="46" t="s">
        <v>14</v>
      </c>
      <c r="E492" s="61"/>
      <c r="F492" s="62"/>
      <c r="G492" s="49">
        <v>29651516.599999998</v>
      </c>
    </row>
    <row r="493" spans="1:7" x14ac:dyDescent="0.3">
      <c r="B493" s="136">
        <v>44599</v>
      </c>
      <c r="C493" s="124">
        <v>3191</v>
      </c>
      <c r="D493" s="9" t="s">
        <v>208</v>
      </c>
      <c r="E493" s="7">
        <v>93569.98</v>
      </c>
      <c r="F493" s="8"/>
      <c r="G493" s="50">
        <f t="shared" ref="G493:G531" si="5">G492-E493</f>
        <v>29557946.619999997</v>
      </c>
    </row>
    <row r="494" spans="1:7" x14ac:dyDescent="0.3">
      <c r="B494" s="136">
        <v>44599</v>
      </c>
      <c r="C494" s="124">
        <v>3192</v>
      </c>
      <c r="D494" s="9" t="s">
        <v>209</v>
      </c>
      <c r="E494" s="7">
        <v>10866.25</v>
      </c>
      <c r="F494" s="8"/>
      <c r="G494" s="50">
        <f t="shared" si="5"/>
        <v>29547080.369999997</v>
      </c>
    </row>
    <row r="495" spans="1:7" x14ac:dyDescent="0.3">
      <c r="B495" s="136">
        <v>44599</v>
      </c>
      <c r="C495" s="124">
        <v>3193</v>
      </c>
      <c r="D495" s="9" t="s">
        <v>210</v>
      </c>
      <c r="E495" s="7">
        <v>62600</v>
      </c>
      <c r="F495" s="8"/>
      <c r="G495" s="50">
        <f t="shared" si="5"/>
        <v>29484480.369999997</v>
      </c>
    </row>
    <row r="496" spans="1:7" x14ac:dyDescent="0.3">
      <c r="B496" s="136">
        <v>44599</v>
      </c>
      <c r="C496" s="124">
        <v>3194</v>
      </c>
      <c r="D496" s="9" t="s">
        <v>211</v>
      </c>
      <c r="E496" s="7">
        <v>75000</v>
      </c>
      <c r="F496" s="8"/>
      <c r="G496" s="50">
        <f t="shared" si="5"/>
        <v>29409480.369999997</v>
      </c>
    </row>
    <row r="497" spans="2:7" x14ac:dyDescent="0.3">
      <c r="B497" s="136">
        <v>44599</v>
      </c>
      <c r="C497" s="124">
        <v>3195</v>
      </c>
      <c r="D497" s="9" t="s">
        <v>212</v>
      </c>
      <c r="E497" s="7">
        <v>30549.83</v>
      </c>
      <c r="F497" s="8"/>
      <c r="G497" s="50">
        <f t="shared" si="5"/>
        <v>29378930.539999999</v>
      </c>
    </row>
    <row r="498" spans="2:7" x14ac:dyDescent="0.3">
      <c r="B498" s="136">
        <v>44599</v>
      </c>
      <c r="C498" s="124">
        <v>3196</v>
      </c>
      <c r="D498" s="9" t="s">
        <v>213</v>
      </c>
      <c r="E498" s="7">
        <v>31772.49</v>
      </c>
      <c r="F498" s="8"/>
      <c r="G498" s="50">
        <f t="shared" si="5"/>
        <v>29347158.050000001</v>
      </c>
    </row>
    <row r="499" spans="2:7" x14ac:dyDescent="0.3">
      <c r="B499" s="136">
        <v>44599</v>
      </c>
      <c r="C499" s="124">
        <v>3197</v>
      </c>
      <c r="D499" s="9" t="s">
        <v>214</v>
      </c>
      <c r="E499" s="7">
        <v>30186.94</v>
      </c>
      <c r="F499" s="8"/>
      <c r="G499" s="50">
        <f t="shared" si="5"/>
        <v>29316971.109999999</v>
      </c>
    </row>
    <row r="500" spans="2:7" x14ac:dyDescent="0.3">
      <c r="B500" s="136">
        <v>44599</v>
      </c>
      <c r="C500" s="124">
        <v>3198</v>
      </c>
      <c r="D500" s="9" t="s">
        <v>215</v>
      </c>
      <c r="E500" s="7">
        <v>16629.099999999999</v>
      </c>
      <c r="F500" s="8"/>
      <c r="G500" s="50">
        <f t="shared" si="5"/>
        <v>29300342.009999998</v>
      </c>
    </row>
    <row r="501" spans="2:7" x14ac:dyDescent="0.3">
      <c r="B501" s="136">
        <v>44599</v>
      </c>
      <c r="C501" s="124">
        <v>3199</v>
      </c>
      <c r="D501" s="9" t="s">
        <v>216</v>
      </c>
      <c r="E501" s="7">
        <v>32680.75</v>
      </c>
      <c r="F501" s="8"/>
      <c r="G501" s="50">
        <f t="shared" si="5"/>
        <v>29267661.259999998</v>
      </c>
    </row>
    <row r="502" spans="2:7" x14ac:dyDescent="0.3">
      <c r="B502" s="136">
        <v>44599</v>
      </c>
      <c r="C502" s="124">
        <v>3200</v>
      </c>
      <c r="D502" s="9" t="s">
        <v>217</v>
      </c>
      <c r="E502" s="7">
        <v>10626.83</v>
      </c>
      <c r="F502" s="8"/>
      <c r="G502" s="50">
        <f t="shared" si="5"/>
        <v>29257034.43</v>
      </c>
    </row>
    <row r="503" spans="2:7" x14ac:dyDescent="0.3">
      <c r="B503" s="136">
        <v>44599</v>
      </c>
      <c r="C503" s="124">
        <v>3201</v>
      </c>
      <c r="D503" s="9" t="s">
        <v>218</v>
      </c>
      <c r="E503" s="7">
        <v>75129.11</v>
      </c>
      <c r="F503" s="8"/>
      <c r="G503" s="50">
        <f t="shared" si="5"/>
        <v>29181905.32</v>
      </c>
    </row>
    <row r="504" spans="2:7" x14ac:dyDescent="0.3">
      <c r="B504" s="136">
        <v>44599</v>
      </c>
      <c r="C504" s="124">
        <v>3202</v>
      </c>
      <c r="D504" s="9" t="s">
        <v>219</v>
      </c>
      <c r="E504" s="7">
        <v>10561.6</v>
      </c>
      <c r="F504" s="8"/>
      <c r="G504" s="50">
        <f t="shared" si="5"/>
        <v>29171343.719999999</v>
      </c>
    </row>
    <row r="505" spans="2:7" x14ac:dyDescent="0.3">
      <c r="B505" s="136">
        <v>44599</v>
      </c>
      <c r="C505" s="124">
        <v>3203</v>
      </c>
      <c r="D505" s="9" t="s">
        <v>220</v>
      </c>
      <c r="E505" s="7">
        <v>114695.71</v>
      </c>
      <c r="F505" s="8"/>
      <c r="G505" s="50">
        <f t="shared" si="5"/>
        <v>29056648.009999998</v>
      </c>
    </row>
    <row r="506" spans="2:7" x14ac:dyDescent="0.3">
      <c r="B506" s="136">
        <v>44600</v>
      </c>
      <c r="C506" s="124">
        <v>3204</v>
      </c>
      <c r="D506" s="9" t="s">
        <v>221</v>
      </c>
      <c r="E506" s="7">
        <v>28092.21</v>
      </c>
      <c r="F506" s="8"/>
      <c r="G506" s="50">
        <f t="shared" si="5"/>
        <v>29028555.799999997</v>
      </c>
    </row>
    <row r="507" spans="2:7" x14ac:dyDescent="0.3">
      <c r="B507" s="136">
        <v>44600</v>
      </c>
      <c r="C507" s="124">
        <v>3205</v>
      </c>
      <c r="D507" s="9" t="s">
        <v>222</v>
      </c>
      <c r="E507" s="7">
        <v>32042.95</v>
      </c>
      <c r="F507" s="8"/>
      <c r="G507" s="50">
        <f t="shared" si="5"/>
        <v>28996512.849999998</v>
      </c>
    </row>
    <row r="508" spans="2:7" x14ac:dyDescent="0.3">
      <c r="B508" s="136">
        <v>44603</v>
      </c>
      <c r="C508" s="124">
        <v>3206</v>
      </c>
      <c r="D508" s="9" t="s">
        <v>223</v>
      </c>
      <c r="E508" s="7">
        <v>18086.240000000002</v>
      </c>
      <c r="F508" s="8"/>
      <c r="G508" s="50">
        <f t="shared" si="5"/>
        <v>28978426.609999999</v>
      </c>
    </row>
    <row r="509" spans="2:7" x14ac:dyDescent="0.3">
      <c r="B509" s="136">
        <v>44606</v>
      </c>
      <c r="C509" s="124">
        <v>3207</v>
      </c>
      <c r="D509" s="9" t="s">
        <v>224</v>
      </c>
      <c r="E509" s="7">
        <v>117450</v>
      </c>
      <c r="F509" s="8"/>
      <c r="G509" s="50">
        <f t="shared" si="5"/>
        <v>28860976.609999999</v>
      </c>
    </row>
    <row r="510" spans="2:7" x14ac:dyDescent="0.3">
      <c r="B510" s="136">
        <v>44606</v>
      </c>
      <c r="C510" s="124">
        <v>3209</v>
      </c>
      <c r="D510" s="9" t="s">
        <v>225</v>
      </c>
      <c r="E510" s="7">
        <v>11800.54</v>
      </c>
      <c r="F510" s="8"/>
      <c r="G510" s="50">
        <f t="shared" si="5"/>
        <v>28849176.07</v>
      </c>
    </row>
    <row r="511" spans="2:7" x14ac:dyDescent="0.3">
      <c r="B511" s="136">
        <v>44606</v>
      </c>
      <c r="C511" s="124">
        <v>3208</v>
      </c>
      <c r="D511" s="9" t="s">
        <v>226</v>
      </c>
      <c r="E511" s="7">
        <v>29000</v>
      </c>
      <c r="F511" s="8"/>
      <c r="G511" s="50">
        <f t="shared" si="5"/>
        <v>28820176.07</v>
      </c>
    </row>
    <row r="512" spans="2:7" x14ac:dyDescent="0.3">
      <c r="B512" s="136">
        <v>44609</v>
      </c>
      <c r="C512" s="124">
        <v>3210</v>
      </c>
      <c r="D512" s="9" t="s">
        <v>227</v>
      </c>
      <c r="E512" s="7">
        <v>12923.01</v>
      </c>
      <c r="F512" s="8"/>
      <c r="G512" s="50">
        <f t="shared" si="5"/>
        <v>28807253.059999999</v>
      </c>
    </row>
    <row r="513" spans="2:7" ht="17.399999999999999" customHeight="1" x14ac:dyDescent="0.3">
      <c r="B513" s="136">
        <v>44610</v>
      </c>
      <c r="C513" s="124">
        <v>3211</v>
      </c>
      <c r="D513" s="9" t="s">
        <v>228</v>
      </c>
      <c r="E513" s="7">
        <v>13521.19</v>
      </c>
      <c r="F513" s="8"/>
      <c r="G513" s="50">
        <f t="shared" si="5"/>
        <v>28793731.869999997</v>
      </c>
    </row>
    <row r="514" spans="2:7" x14ac:dyDescent="0.3">
      <c r="B514" s="136">
        <v>44610</v>
      </c>
      <c r="C514" s="124">
        <v>3212</v>
      </c>
      <c r="D514" s="9" t="s">
        <v>229</v>
      </c>
      <c r="E514" s="7">
        <v>12486.9</v>
      </c>
      <c r="F514" s="8"/>
      <c r="G514" s="50">
        <f t="shared" si="5"/>
        <v>28781244.969999999</v>
      </c>
    </row>
    <row r="515" spans="2:7" ht="63" customHeight="1" x14ac:dyDescent="0.3">
      <c r="B515" s="153">
        <v>44613</v>
      </c>
      <c r="C515" s="124" t="s">
        <v>244</v>
      </c>
      <c r="D515" s="9" t="s">
        <v>230</v>
      </c>
      <c r="E515" s="151">
        <v>34800</v>
      </c>
      <c r="F515" s="152"/>
      <c r="G515" s="154">
        <f t="shared" si="5"/>
        <v>28746444.969999999</v>
      </c>
    </row>
    <row r="516" spans="2:7" ht="42.6" customHeight="1" x14ac:dyDescent="0.3">
      <c r="B516" s="153">
        <v>44613</v>
      </c>
      <c r="C516" s="124" t="s">
        <v>245</v>
      </c>
      <c r="D516" s="9" t="s">
        <v>231</v>
      </c>
      <c r="E516" s="151">
        <v>6300</v>
      </c>
      <c r="F516" s="152"/>
      <c r="G516" s="154">
        <f t="shared" si="5"/>
        <v>28740144.969999999</v>
      </c>
    </row>
    <row r="517" spans="2:7" ht="74.400000000000006" customHeight="1" x14ac:dyDescent="0.3">
      <c r="B517" s="153">
        <v>44613</v>
      </c>
      <c r="C517" s="124" t="s">
        <v>246</v>
      </c>
      <c r="D517" s="9" t="s">
        <v>232</v>
      </c>
      <c r="E517" s="151">
        <v>2300</v>
      </c>
      <c r="F517" s="152"/>
      <c r="G517" s="154">
        <f t="shared" si="5"/>
        <v>28737844.969999999</v>
      </c>
    </row>
    <row r="518" spans="2:7" ht="65.400000000000006" customHeight="1" x14ac:dyDescent="0.3">
      <c r="B518" s="153">
        <v>44613</v>
      </c>
      <c r="C518" s="124" t="s">
        <v>247</v>
      </c>
      <c r="D518" s="9" t="s">
        <v>233</v>
      </c>
      <c r="E518" s="151">
        <v>22320</v>
      </c>
      <c r="F518" s="152"/>
      <c r="G518" s="154">
        <f t="shared" si="5"/>
        <v>28715524.969999999</v>
      </c>
    </row>
    <row r="519" spans="2:7" ht="91.8" customHeight="1" x14ac:dyDescent="0.3">
      <c r="B519" s="153">
        <v>44617</v>
      </c>
      <c r="C519" s="124" t="s">
        <v>248</v>
      </c>
      <c r="D519" s="9" t="s">
        <v>234</v>
      </c>
      <c r="E519" s="151">
        <v>9350</v>
      </c>
      <c r="F519" s="152"/>
      <c r="G519" s="154">
        <f t="shared" si="5"/>
        <v>28706174.969999999</v>
      </c>
    </row>
    <row r="520" spans="2:7" ht="72" x14ac:dyDescent="0.3">
      <c r="B520" s="153">
        <v>44617</v>
      </c>
      <c r="C520" s="124" t="s">
        <v>249</v>
      </c>
      <c r="D520" s="9" t="s">
        <v>235</v>
      </c>
      <c r="E520" s="151">
        <v>8819.26</v>
      </c>
      <c r="F520" s="152"/>
      <c r="G520" s="154">
        <f t="shared" si="5"/>
        <v>28697355.709999997</v>
      </c>
    </row>
    <row r="521" spans="2:7" ht="73.8" customHeight="1" x14ac:dyDescent="0.3">
      <c r="B521" s="153">
        <v>44617</v>
      </c>
      <c r="C521" s="124" t="s">
        <v>250</v>
      </c>
      <c r="D521" s="9" t="s">
        <v>236</v>
      </c>
      <c r="E521" s="151">
        <v>2450</v>
      </c>
      <c r="F521" s="152"/>
      <c r="G521" s="154">
        <f t="shared" si="5"/>
        <v>28694905.709999997</v>
      </c>
    </row>
    <row r="522" spans="2:7" ht="57.6" x14ac:dyDescent="0.3">
      <c r="B522" s="155">
        <v>44617</v>
      </c>
      <c r="C522" s="124" t="s">
        <v>251</v>
      </c>
      <c r="D522" s="9" t="s">
        <v>237</v>
      </c>
      <c r="E522" s="151">
        <v>2660</v>
      </c>
      <c r="F522" s="152"/>
      <c r="G522" s="154">
        <f t="shared" si="5"/>
        <v>28692245.709999997</v>
      </c>
    </row>
    <row r="523" spans="2:7" ht="115.2" x14ac:dyDescent="0.3">
      <c r="B523" s="153">
        <v>44617</v>
      </c>
      <c r="C523" s="124" t="s">
        <v>252</v>
      </c>
      <c r="D523" s="9" t="s">
        <v>238</v>
      </c>
      <c r="E523" s="151">
        <v>9050</v>
      </c>
      <c r="F523" s="152"/>
      <c r="G523" s="154">
        <f t="shared" si="5"/>
        <v>28683195.709999997</v>
      </c>
    </row>
    <row r="524" spans="2:7" ht="86.4" x14ac:dyDescent="0.3">
      <c r="B524" s="153">
        <v>44617</v>
      </c>
      <c r="C524" s="124" t="s">
        <v>253</v>
      </c>
      <c r="D524" s="9" t="s">
        <v>239</v>
      </c>
      <c r="E524" s="151">
        <v>9350</v>
      </c>
      <c r="F524" s="152"/>
      <c r="G524" s="154">
        <f t="shared" si="5"/>
        <v>28673845.709999997</v>
      </c>
    </row>
    <row r="525" spans="2:7" ht="72" x14ac:dyDescent="0.3">
      <c r="B525" s="153">
        <v>44617</v>
      </c>
      <c r="C525" s="124" t="s">
        <v>254</v>
      </c>
      <c r="D525" s="9" t="s">
        <v>240</v>
      </c>
      <c r="E525" s="151">
        <v>39100</v>
      </c>
      <c r="F525" s="152"/>
      <c r="G525" s="154">
        <f t="shared" si="5"/>
        <v>28634745.709999997</v>
      </c>
    </row>
    <row r="526" spans="2:7" ht="57.6" x14ac:dyDescent="0.3">
      <c r="B526" s="153">
        <v>44617</v>
      </c>
      <c r="C526" s="124" t="s">
        <v>255</v>
      </c>
      <c r="D526" s="9" t="s">
        <v>241</v>
      </c>
      <c r="E526" s="151">
        <v>611897.5</v>
      </c>
      <c r="F526" s="152"/>
      <c r="G526" s="154">
        <f t="shared" si="5"/>
        <v>28022848.209999997</v>
      </c>
    </row>
    <row r="527" spans="2:7" ht="86.4" x14ac:dyDescent="0.3">
      <c r="B527" s="153">
        <v>44617</v>
      </c>
      <c r="C527" s="124" t="s">
        <v>256</v>
      </c>
      <c r="D527" s="9" t="s">
        <v>242</v>
      </c>
      <c r="E527" s="151">
        <v>95980</v>
      </c>
      <c r="F527" s="152"/>
      <c r="G527" s="154">
        <f t="shared" si="5"/>
        <v>27926868.209999997</v>
      </c>
    </row>
    <row r="528" spans="2:7" ht="72" x14ac:dyDescent="0.3">
      <c r="B528" s="136">
        <v>44617</v>
      </c>
      <c r="C528" s="124" t="s">
        <v>257</v>
      </c>
      <c r="D528" s="9" t="s">
        <v>243</v>
      </c>
      <c r="E528" s="151">
        <v>261470</v>
      </c>
      <c r="F528" s="152"/>
      <c r="G528" s="154">
        <f t="shared" si="5"/>
        <v>27665398.209999997</v>
      </c>
    </row>
    <row r="529" spans="2:7" x14ac:dyDescent="0.3">
      <c r="B529" s="136">
        <v>44620</v>
      </c>
      <c r="C529" s="124"/>
      <c r="D529" s="9" t="s">
        <v>258</v>
      </c>
      <c r="E529" s="7">
        <v>2901</v>
      </c>
      <c r="F529" s="8"/>
      <c r="G529" s="50">
        <f t="shared" si="5"/>
        <v>27662497.209999997</v>
      </c>
    </row>
    <row r="530" spans="2:7" ht="19.2" customHeight="1" x14ac:dyDescent="0.3">
      <c r="B530" s="136">
        <v>44620</v>
      </c>
      <c r="C530" s="124"/>
      <c r="D530" s="9" t="s">
        <v>202</v>
      </c>
      <c r="E530" s="7">
        <v>175</v>
      </c>
      <c r="F530" s="8"/>
      <c r="G530" s="50">
        <f t="shared" si="5"/>
        <v>27662322.209999997</v>
      </c>
    </row>
    <row r="531" spans="2:7" x14ac:dyDescent="0.3">
      <c r="B531" s="136">
        <v>44620</v>
      </c>
      <c r="C531" s="124"/>
      <c r="D531" s="9" t="s">
        <v>20</v>
      </c>
      <c r="E531" s="7">
        <v>500</v>
      </c>
      <c r="F531" s="8"/>
      <c r="G531" s="50">
        <f t="shared" si="5"/>
        <v>27661822.209999997</v>
      </c>
    </row>
    <row r="532" spans="2:7" ht="25.2" customHeight="1" thickBot="1" x14ac:dyDescent="0.35">
      <c r="B532" s="146">
        <v>44620</v>
      </c>
      <c r="C532" s="133"/>
      <c r="D532" s="64" t="s">
        <v>203</v>
      </c>
      <c r="E532" s="65"/>
      <c r="F532" s="66"/>
      <c r="G532" s="67">
        <f>G531</f>
        <v>27661822.209999997</v>
      </c>
    </row>
    <row r="533" spans="2:7" ht="25.2" customHeight="1" x14ac:dyDescent="0.3">
      <c r="B533" s="139"/>
      <c r="C533" s="127"/>
      <c r="D533" s="76"/>
      <c r="E533" s="69"/>
      <c r="F533" s="70"/>
      <c r="G533" s="71"/>
    </row>
    <row r="534" spans="2:7" ht="25.2" customHeight="1" x14ac:dyDescent="0.3">
      <c r="B534" s="139"/>
      <c r="C534" s="127"/>
      <c r="D534" s="76"/>
      <c r="E534" s="69"/>
      <c r="F534" s="70"/>
      <c r="G534" s="71"/>
    </row>
    <row r="535" spans="2:7" ht="25.2" customHeight="1" x14ac:dyDescent="0.3">
      <c r="B535" s="139"/>
      <c r="C535" s="127"/>
      <c r="D535" s="76"/>
      <c r="E535" s="69"/>
      <c r="F535" s="70"/>
      <c r="G535" s="71"/>
    </row>
    <row r="536" spans="2:7" ht="15" thickBot="1" x14ac:dyDescent="0.35">
      <c r="B536" s="132"/>
      <c r="C536" s="132"/>
      <c r="E536" s="117"/>
      <c r="F536" s="118"/>
      <c r="G536" s="118"/>
    </row>
    <row r="537" spans="2:7" x14ac:dyDescent="0.3">
      <c r="B537" s="167" t="s">
        <v>7</v>
      </c>
      <c r="C537" s="167"/>
      <c r="F537" s="97" t="s">
        <v>9</v>
      </c>
      <c r="G537" s="97"/>
    </row>
    <row r="538" spans="2:7" x14ac:dyDescent="0.3">
      <c r="B538" s="162" t="s">
        <v>12</v>
      </c>
      <c r="C538" s="162"/>
      <c r="F538" s="104" t="s">
        <v>10</v>
      </c>
      <c r="G538" s="104"/>
    </row>
    <row r="539" spans="2:7" x14ac:dyDescent="0.3">
      <c r="B539" s="158" t="s">
        <v>8</v>
      </c>
      <c r="C539" s="158"/>
      <c r="F539" s="101" t="s">
        <v>11</v>
      </c>
      <c r="G539" s="101"/>
    </row>
    <row r="548" spans="2:7" x14ac:dyDescent="0.3">
      <c r="D548" s="102"/>
      <c r="E548" s="102"/>
      <c r="F548" s="102"/>
      <c r="G548" s="102"/>
    </row>
    <row r="549" spans="2:7" x14ac:dyDescent="0.3">
      <c r="D549" s="102"/>
      <c r="E549" s="102"/>
      <c r="F549" s="102"/>
      <c r="G549" s="102"/>
    </row>
    <row r="550" spans="2:7" x14ac:dyDescent="0.3">
      <c r="D550" s="102"/>
      <c r="E550" s="102"/>
      <c r="F550" s="102"/>
      <c r="G550" s="102"/>
    </row>
    <row r="551" spans="2:7" x14ac:dyDescent="0.3">
      <c r="D551" s="102"/>
      <c r="E551" s="102"/>
      <c r="F551" s="102"/>
      <c r="G551" s="102"/>
    </row>
    <row r="552" spans="2:7" x14ac:dyDescent="0.3">
      <c r="D552" s="102"/>
      <c r="E552" s="102"/>
      <c r="F552" s="102"/>
      <c r="G552" s="102"/>
    </row>
    <row r="553" spans="2:7" x14ac:dyDescent="0.3">
      <c r="D553" s="102"/>
      <c r="E553" s="102"/>
      <c r="F553" s="102"/>
      <c r="G553" s="102"/>
    </row>
    <row r="554" spans="2:7" x14ac:dyDescent="0.3">
      <c r="D554" s="102"/>
      <c r="E554" s="102"/>
      <c r="F554" s="102"/>
      <c r="G554" s="102"/>
    </row>
    <row r="555" spans="2:7" x14ac:dyDescent="0.3">
      <c r="D555" s="102"/>
      <c r="E555" s="102"/>
      <c r="F555" s="102"/>
      <c r="G555" s="102"/>
    </row>
    <row r="556" spans="2:7" ht="12" customHeight="1" x14ac:dyDescent="0.3">
      <c r="B556" s="163" t="s">
        <v>299</v>
      </c>
      <c r="C556" s="163"/>
      <c r="D556" s="163"/>
      <c r="E556" s="163"/>
      <c r="F556" s="163"/>
      <c r="G556" s="163"/>
    </row>
    <row r="557" spans="2:7" ht="12" customHeight="1" x14ac:dyDescent="0.3">
      <c r="B557" s="160" t="s">
        <v>0</v>
      </c>
      <c r="C557" s="160"/>
      <c r="D557" s="160"/>
      <c r="E557" s="160"/>
      <c r="F557" s="160"/>
      <c r="G557" s="160"/>
    </row>
    <row r="558" spans="2:7" ht="12" customHeight="1" x14ac:dyDescent="0.3">
      <c r="B558" s="160" t="s">
        <v>292</v>
      </c>
      <c r="C558" s="160"/>
      <c r="D558" s="160"/>
      <c r="E558" s="160"/>
      <c r="F558" s="160"/>
      <c r="G558" s="160"/>
    </row>
    <row r="559" spans="2:7" ht="12" customHeight="1" x14ac:dyDescent="0.3">
      <c r="B559" s="160" t="s">
        <v>117</v>
      </c>
      <c r="C559" s="160"/>
      <c r="D559" s="160"/>
      <c r="E559" s="160"/>
      <c r="F559" s="160"/>
      <c r="G559" s="160"/>
    </row>
    <row r="560" spans="2:7" ht="15" customHeight="1" thickBot="1" x14ac:dyDescent="0.35">
      <c r="B560" s="159" t="s">
        <v>22</v>
      </c>
      <c r="C560" s="159"/>
      <c r="D560" s="159"/>
      <c r="E560" s="159"/>
      <c r="F560" s="159"/>
      <c r="G560" s="159"/>
    </row>
    <row r="561" spans="2:7" ht="30" customHeight="1" thickBot="1" x14ac:dyDescent="0.35">
      <c r="B561" s="142" t="s">
        <v>21</v>
      </c>
      <c r="C561" s="130" t="s">
        <v>13</v>
      </c>
      <c r="D561" s="44" t="s">
        <v>3</v>
      </c>
      <c r="E561" s="43" t="s">
        <v>2</v>
      </c>
      <c r="F561" s="44" t="s">
        <v>1</v>
      </c>
      <c r="G561" s="45" t="s">
        <v>4</v>
      </c>
    </row>
    <row r="562" spans="2:7" ht="15" customHeight="1" x14ac:dyDescent="0.3">
      <c r="B562" s="135">
        <v>44592</v>
      </c>
      <c r="C562" s="121"/>
      <c r="D562" s="46" t="s">
        <v>14</v>
      </c>
      <c r="E562" s="61"/>
      <c r="F562" s="62"/>
      <c r="G562" s="49">
        <v>67659.149999999994</v>
      </c>
    </row>
    <row r="563" spans="2:7" ht="15" customHeight="1" x14ac:dyDescent="0.3">
      <c r="B563" s="136">
        <v>44609</v>
      </c>
      <c r="C563" s="124"/>
      <c r="D563" s="9" t="s">
        <v>205</v>
      </c>
      <c r="E563" s="7"/>
      <c r="F563" s="8">
        <v>1205116</v>
      </c>
      <c r="G563" s="72">
        <f>G562+F563</f>
        <v>1272775.1499999999</v>
      </c>
    </row>
    <row r="564" spans="2:7" ht="15" customHeight="1" x14ac:dyDescent="0.3">
      <c r="B564" s="136">
        <v>44613</v>
      </c>
      <c r="C564" s="124"/>
      <c r="D564" s="107" t="s">
        <v>259</v>
      </c>
      <c r="E564" s="7">
        <v>1205116</v>
      </c>
      <c r="F564" s="8"/>
      <c r="G564" s="72">
        <f>G563-E564</f>
        <v>67659.149999999907</v>
      </c>
    </row>
    <row r="565" spans="2:7" ht="15" customHeight="1" x14ac:dyDescent="0.3">
      <c r="B565" s="136">
        <v>44620</v>
      </c>
      <c r="C565" s="124"/>
      <c r="D565" s="87" t="s">
        <v>6</v>
      </c>
      <c r="E565" s="7">
        <v>175</v>
      </c>
      <c r="F565" s="85"/>
      <c r="G565" s="72">
        <f>G564-E565</f>
        <v>67484.149999999907</v>
      </c>
    </row>
    <row r="566" spans="2:7" ht="15" customHeight="1" x14ac:dyDescent="0.3">
      <c r="B566" s="136">
        <v>44620</v>
      </c>
      <c r="C566" s="124"/>
      <c r="D566" s="88" t="s">
        <v>5</v>
      </c>
      <c r="E566" s="89">
        <v>1807.674</v>
      </c>
      <c r="F566" s="85"/>
      <c r="G566" s="72">
        <f>G565-E566</f>
        <v>65676.475999999908</v>
      </c>
    </row>
    <row r="567" spans="2:7" ht="25.2" customHeight="1" thickBot="1" x14ac:dyDescent="0.35">
      <c r="B567" s="147">
        <v>44620</v>
      </c>
      <c r="C567" s="131"/>
      <c r="D567" s="73" t="s">
        <v>203</v>
      </c>
      <c r="E567" s="74"/>
      <c r="F567" s="75"/>
      <c r="G567" s="78">
        <f>G566-E567</f>
        <v>65676.475999999908</v>
      </c>
    </row>
    <row r="568" spans="2:7" ht="25.2" customHeight="1" x14ac:dyDescent="0.3">
      <c r="B568" s="139"/>
      <c r="C568" s="127"/>
      <c r="D568" s="76"/>
      <c r="E568" s="69"/>
      <c r="F568" s="70"/>
      <c r="G568" s="71"/>
    </row>
    <row r="569" spans="2:7" ht="25.2" customHeight="1" x14ac:dyDescent="0.3">
      <c r="B569" s="139"/>
      <c r="C569" s="127"/>
      <c r="D569" s="76"/>
      <c r="E569" s="69"/>
      <c r="F569" s="70"/>
      <c r="G569" s="71"/>
    </row>
    <row r="570" spans="2:7" ht="25.2" customHeight="1" x14ac:dyDescent="0.3">
      <c r="B570" s="139"/>
      <c r="C570" s="127"/>
      <c r="D570" s="76"/>
      <c r="E570" s="69"/>
      <c r="F570" s="70"/>
      <c r="G570" s="71"/>
    </row>
    <row r="571" spans="2:7" ht="25.2" customHeight="1" x14ac:dyDescent="0.3">
      <c r="B571" s="139"/>
      <c r="C571" s="127"/>
      <c r="D571" s="76"/>
      <c r="E571" s="69"/>
      <c r="F571" s="70"/>
      <c r="G571" s="71"/>
    </row>
    <row r="572" spans="2:7" x14ac:dyDescent="0.3">
      <c r="E572" s="103"/>
      <c r="F572" s="59"/>
      <c r="G572" s="59"/>
    </row>
    <row r="573" spans="2:7" x14ac:dyDescent="0.3">
      <c r="E573" s="103"/>
      <c r="F573" s="59"/>
      <c r="G573" s="59"/>
    </row>
    <row r="575" spans="2:7" ht="15" thickBot="1" x14ac:dyDescent="0.35">
      <c r="B575" s="166"/>
      <c r="C575" s="166"/>
      <c r="E575" s="117"/>
      <c r="F575" s="118"/>
      <c r="G575" s="118"/>
    </row>
    <row r="576" spans="2:7" x14ac:dyDescent="0.3">
      <c r="B576" s="167" t="s">
        <v>7</v>
      </c>
      <c r="C576" s="167"/>
      <c r="F576" s="97" t="s">
        <v>9</v>
      </c>
      <c r="G576" s="97"/>
    </row>
    <row r="577" spans="2:7" x14ac:dyDescent="0.3">
      <c r="B577" s="162" t="s">
        <v>12</v>
      </c>
      <c r="C577" s="162"/>
      <c r="F577" s="104" t="s">
        <v>10</v>
      </c>
      <c r="G577" s="104"/>
    </row>
    <row r="578" spans="2:7" x14ac:dyDescent="0.3">
      <c r="B578" s="158" t="s">
        <v>8</v>
      </c>
      <c r="C578" s="158"/>
      <c r="F578" s="101" t="s">
        <v>11</v>
      </c>
      <c r="G578" s="101"/>
    </row>
  </sheetData>
  <mergeCells count="142">
    <mergeCell ref="B452:G452"/>
    <mergeCell ref="B488:G488"/>
    <mergeCell ref="B556:G556"/>
    <mergeCell ref="B557:G557"/>
    <mergeCell ref="B559:G559"/>
    <mergeCell ref="B5:G5"/>
    <mergeCell ref="B6:G6"/>
    <mergeCell ref="B8:G8"/>
    <mergeCell ref="B10:G10"/>
    <mergeCell ref="B138:G138"/>
    <mergeCell ref="B147:G147"/>
    <mergeCell ref="B242:G242"/>
    <mergeCell ref="B243:G243"/>
    <mergeCell ref="B244:G244"/>
    <mergeCell ref="B245:G245"/>
    <mergeCell ref="B139:G139"/>
    <mergeCell ref="B140:G140"/>
    <mergeCell ref="C141:G141"/>
    <mergeCell ref="B142:G142"/>
    <mergeCell ref="B144:G144"/>
    <mergeCell ref="B146:G146"/>
    <mergeCell ref="B143:G143"/>
    <mergeCell ref="B230:C230"/>
    <mergeCell ref="B231:C231"/>
    <mergeCell ref="B1:G1"/>
    <mergeCell ref="B2:G2"/>
    <mergeCell ref="B3:G3"/>
    <mergeCell ref="B4:G4"/>
    <mergeCell ref="B133:G133"/>
    <mergeCell ref="B134:G134"/>
    <mergeCell ref="B135:G135"/>
    <mergeCell ref="B136:G136"/>
    <mergeCell ref="B137:G137"/>
    <mergeCell ref="B7:G7"/>
    <mergeCell ref="C9:G9"/>
    <mergeCell ref="B15:G15"/>
    <mergeCell ref="B11:G11"/>
    <mergeCell ref="B12:G12"/>
    <mergeCell ref="B13:G13"/>
    <mergeCell ref="B14:G14"/>
    <mergeCell ref="B121:C121"/>
    <mergeCell ref="B122:C122"/>
    <mergeCell ref="B123:C123"/>
    <mergeCell ref="F121:G121"/>
    <mergeCell ref="F123:G123"/>
    <mergeCell ref="F124:G124"/>
    <mergeCell ref="F122:G122"/>
    <mergeCell ref="B232:C232"/>
    <mergeCell ref="B236:C236"/>
    <mergeCell ref="F230:G230"/>
    <mergeCell ref="F231:G231"/>
    <mergeCell ref="F232:G232"/>
    <mergeCell ref="F236:G236"/>
    <mergeCell ref="B145:G145"/>
    <mergeCell ref="B252:G252"/>
    <mergeCell ref="B254:G254"/>
    <mergeCell ref="B246:G246"/>
    <mergeCell ref="B247:G247"/>
    <mergeCell ref="B248:G248"/>
    <mergeCell ref="B249:G249"/>
    <mergeCell ref="C250:G250"/>
    <mergeCell ref="B251:G251"/>
    <mergeCell ref="F270:G270"/>
    <mergeCell ref="B253:G253"/>
    <mergeCell ref="F269:G269"/>
    <mergeCell ref="B269:C269"/>
    <mergeCell ref="B270:C270"/>
    <mergeCell ref="B283:G283"/>
    <mergeCell ref="B284:G284"/>
    <mergeCell ref="B285:G285"/>
    <mergeCell ref="B286:G286"/>
    <mergeCell ref="B287:G287"/>
    <mergeCell ref="B288:G288"/>
    <mergeCell ref="B291:G291"/>
    <mergeCell ref="B255:G255"/>
    <mergeCell ref="B281:G281"/>
    <mergeCell ref="B282:G282"/>
    <mergeCell ref="F271:G271"/>
    <mergeCell ref="F272:G272"/>
    <mergeCell ref="B271:C271"/>
    <mergeCell ref="B272:C272"/>
    <mergeCell ref="B391:C391"/>
    <mergeCell ref="B392:C392"/>
    <mergeCell ref="B331:G331"/>
    <mergeCell ref="B332:G332"/>
    <mergeCell ref="B329:G329"/>
    <mergeCell ref="B328:G328"/>
    <mergeCell ref="E389:G389"/>
    <mergeCell ref="C289:G289"/>
    <mergeCell ref="B290:G290"/>
    <mergeCell ref="B292:G292"/>
    <mergeCell ref="B575:C575"/>
    <mergeCell ref="B576:C576"/>
    <mergeCell ref="B577:C577"/>
    <mergeCell ref="B578:C578"/>
    <mergeCell ref="B486:G486"/>
    <mergeCell ref="B489:G489"/>
    <mergeCell ref="B537:C537"/>
    <mergeCell ref="B538:C538"/>
    <mergeCell ref="B539:C539"/>
    <mergeCell ref="B558:G558"/>
    <mergeCell ref="B560:G560"/>
    <mergeCell ref="A293:G293"/>
    <mergeCell ref="A294:G294"/>
    <mergeCell ref="A330:G330"/>
    <mergeCell ref="B371:G371"/>
    <mergeCell ref="B369:G369"/>
    <mergeCell ref="B310:C310"/>
    <mergeCell ref="B347:C347"/>
    <mergeCell ref="B348:C348"/>
    <mergeCell ref="B349:C349"/>
    <mergeCell ref="B370:G370"/>
    <mergeCell ref="B308:C308"/>
    <mergeCell ref="B309:C309"/>
    <mergeCell ref="B307:C307"/>
    <mergeCell ref="E307:G307"/>
    <mergeCell ref="E346:G346"/>
    <mergeCell ref="B346:C346"/>
    <mergeCell ref="E426:G426"/>
    <mergeCell ref="E470:G470"/>
    <mergeCell ref="B454:G454"/>
    <mergeCell ref="A487:G487"/>
    <mergeCell ref="B490:G490"/>
    <mergeCell ref="B295:G295"/>
    <mergeCell ref="B471:C471"/>
    <mergeCell ref="B472:C472"/>
    <mergeCell ref="B473:C473"/>
    <mergeCell ref="B450:G450"/>
    <mergeCell ref="B451:G451"/>
    <mergeCell ref="B453:G453"/>
    <mergeCell ref="B412:G412"/>
    <mergeCell ref="B413:G413"/>
    <mergeCell ref="B411:G411"/>
    <mergeCell ref="B426:C426"/>
    <mergeCell ref="B428:C428"/>
    <mergeCell ref="B427:C427"/>
    <mergeCell ref="B429:C429"/>
    <mergeCell ref="B414:G414"/>
    <mergeCell ref="B415:G415"/>
    <mergeCell ref="B372:G372"/>
    <mergeCell ref="B373:G373"/>
    <mergeCell ref="B390:C390"/>
  </mergeCells>
  <conditionalFormatting sqref="C36:C112">
    <cfRule type="duplicateValues" dxfId="9" priority="1"/>
    <cfRule type="duplicateValues" dxfId="8" priority="2"/>
  </conditionalFormatting>
  <conditionalFormatting sqref="C36:C112">
    <cfRule type="duplicateValues" dxfId="7" priority="3"/>
  </conditionalFormatting>
  <conditionalFormatting sqref="C36:C112">
    <cfRule type="duplicateValues" dxfId="6" priority="4"/>
  </conditionalFormatting>
  <conditionalFormatting sqref="C36:C112">
    <cfRule type="duplicateValues" dxfId="5" priority="5"/>
    <cfRule type="duplicateValues" dxfId="4" priority="6"/>
  </conditionalFormatting>
  <conditionalFormatting sqref="C36:C112">
    <cfRule type="duplicateValues" dxfId="3" priority="7"/>
  </conditionalFormatting>
  <conditionalFormatting sqref="C36:C112">
    <cfRule type="duplicateValues" dxfId="2" priority="8"/>
    <cfRule type="duplicateValues" dxfId="1" priority="9"/>
    <cfRule type="duplicateValues" dxfId="0" priority="10"/>
  </conditionalFormatting>
  <pageMargins left="0.23622047244094491" right="0.19685039370078741" top="0.74803149606299213" bottom="0.74803149606299213" header="0.31496062992125984" footer="0.31496062992125984"/>
  <pageSetup scale="7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FEBRERO-2022</vt:lpstr>
      <vt:lpstr>'FEBRERO-2022'!Área_de_impresión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Trinidad Jerez</dc:creator>
  <cp:lastModifiedBy>Candida Maria Azcona Pimentel</cp:lastModifiedBy>
  <cp:lastPrinted>2022-03-10T21:59:04Z</cp:lastPrinted>
  <dcterms:created xsi:type="dcterms:W3CDTF">2022-01-11T13:18:07Z</dcterms:created>
  <dcterms:modified xsi:type="dcterms:W3CDTF">2022-03-10T22:07:08Z</dcterms:modified>
</cp:coreProperties>
</file>