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massiel.segura\Desktop\Financiero Junio\Ingresos y Egresos\"/>
    </mc:Choice>
  </mc:AlternateContent>
  <xr:revisionPtr revIDLastSave="0" documentId="13_ncr:1_{17699069-8776-4DF3-B2FA-1F7FBB37A32E}" xr6:coauthVersionLast="47" xr6:coauthVersionMax="47" xr10:uidLastSave="{00000000-0000-0000-0000-000000000000}"/>
  <bookViews>
    <workbookView xWindow="-120" yWindow="-120" windowWidth="29040" windowHeight="15840" xr2:uid="{5F56374C-F5F3-44D8-8C5E-F75690719448}"/>
  </bookViews>
  <sheets>
    <sheet name="LIBRO BANCO JUNIO 2023"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45" i="1" l="1"/>
  <c r="F346" i="1" s="1"/>
  <c r="F347" i="1" s="1"/>
  <c r="F348" i="1" s="1"/>
  <c r="F349" i="1" s="1"/>
  <c r="F350" i="1" s="1"/>
  <c r="F351" i="1" s="1"/>
  <c r="F352" i="1" s="1"/>
  <c r="F353" i="1" s="1"/>
  <c r="F354" i="1" s="1"/>
  <c r="F355" i="1" s="1"/>
  <c r="F356" i="1" s="1"/>
  <c r="F357" i="1" s="1"/>
  <c r="F358" i="1" s="1"/>
  <c r="F359" i="1" s="1"/>
  <c r="F360" i="1" s="1"/>
  <c r="F361" i="1" s="1"/>
  <c r="F362" i="1" s="1"/>
  <c r="F363" i="1" s="1"/>
  <c r="F364" i="1" s="1"/>
  <c r="F365" i="1" s="1"/>
  <c r="F366" i="1" s="1"/>
  <c r="F367" i="1" s="1"/>
  <c r="F368" i="1" s="1"/>
  <c r="F369" i="1" s="1"/>
  <c r="F370" i="1" s="1"/>
  <c r="F371" i="1" s="1"/>
  <c r="F372" i="1" s="1"/>
  <c r="F373" i="1" s="1"/>
  <c r="F374" i="1" s="1"/>
  <c r="F375" i="1" s="1"/>
  <c r="F376" i="1" s="1"/>
  <c r="F377" i="1" s="1"/>
  <c r="F378" i="1" s="1"/>
  <c r="F379" i="1" s="1"/>
  <c r="F380" i="1" s="1"/>
  <c r="F381" i="1" s="1"/>
  <c r="F382" i="1" s="1"/>
  <c r="F383" i="1" s="1"/>
  <c r="F384" i="1" s="1"/>
  <c r="F385" i="1" s="1"/>
  <c r="F386" i="1" s="1"/>
  <c r="F387" i="1" s="1"/>
  <c r="F388" i="1" s="1"/>
  <c r="F389" i="1" s="1"/>
  <c r="F390" i="1" s="1"/>
  <c r="F391" i="1" s="1"/>
  <c r="F392" i="1" s="1"/>
  <c r="F393" i="1" s="1"/>
  <c r="F394" i="1" s="1"/>
  <c r="F395" i="1" s="1"/>
  <c r="F396" i="1" s="1"/>
  <c r="F397" i="1" s="1"/>
  <c r="F398" i="1" s="1"/>
  <c r="F399" i="1" s="1"/>
  <c r="F400" i="1" s="1"/>
  <c r="F401" i="1" s="1"/>
  <c r="F402" i="1" s="1"/>
  <c r="F403" i="1" s="1"/>
  <c r="F404" i="1" s="1"/>
  <c r="F405" i="1" s="1"/>
  <c r="F406" i="1" s="1"/>
  <c r="F407" i="1" s="1"/>
  <c r="F408" i="1" s="1"/>
  <c r="F409" i="1" s="1"/>
  <c r="F410" i="1" s="1"/>
  <c r="F411" i="1" s="1"/>
  <c r="F412" i="1" s="1"/>
  <c r="F413" i="1" s="1"/>
  <c r="F414" i="1" s="1"/>
  <c r="F415" i="1" s="1"/>
  <c r="F416" i="1" s="1"/>
  <c r="F417" i="1" s="1"/>
  <c r="F418" i="1" s="1"/>
  <c r="F419" i="1" s="1"/>
  <c r="F420" i="1" s="1"/>
  <c r="F421" i="1" s="1"/>
  <c r="F422" i="1" s="1"/>
  <c r="F423" i="1" s="1"/>
  <c r="F424" i="1" s="1"/>
  <c r="F425" i="1" s="1"/>
  <c r="F426" i="1" s="1"/>
  <c r="F427" i="1" s="1"/>
  <c r="F428" i="1" s="1"/>
  <c r="F429" i="1" s="1"/>
  <c r="F430" i="1" s="1"/>
  <c r="F431" i="1" s="1"/>
  <c r="F432" i="1" s="1"/>
  <c r="F433" i="1" s="1"/>
  <c r="F434" i="1" s="1"/>
  <c r="F435" i="1" s="1"/>
  <c r="F45" i="1" l="1"/>
  <c r="F46" i="1" s="1"/>
  <c r="F47" i="1" s="1"/>
  <c r="F48" i="1" s="1"/>
  <c r="F49" i="1" s="1"/>
  <c r="F50" i="1" s="1"/>
  <c r="F51" i="1" s="1"/>
  <c r="F52" i="1" s="1"/>
  <c r="F53" i="1" s="1"/>
  <c r="F54" i="1" s="1"/>
  <c r="F55" i="1" s="1"/>
  <c r="F56" i="1" s="1"/>
  <c r="F57" i="1" s="1"/>
  <c r="F58" i="1" s="1"/>
  <c r="F59" i="1" s="1"/>
  <c r="F60" i="1" s="1"/>
  <c r="F61" i="1" s="1"/>
  <c r="F62" i="1" s="1"/>
  <c r="F63" i="1" s="1"/>
  <c r="F64" i="1" s="1"/>
  <c r="F65" i="1" s="1"/>
  <c r="F66" i="1" s="1"/>
  <c r="F67" i="1" s="1"/>
  <c r="F68" i="1" s="1"/>
  <c r="F69" i="1" s="1"/>
  <c r="F70" i="1" s="1"/>
  <c r="F71" i="1" s="1"/>
  <c r="F72" i="1" s="1"/>
  <c r="F18" i="1"/>
  <c r="F19" i="1" s="1"/>
  <c r="F20" i="1" s="1"/>
  <c r="F73" i="1" l="1"/>
  <c r="F74" i="1" l="1"/>
  <c r="F75" i="1" s="1"/>
  <c r="F76" i="1" s="1"/>
  <c r="F77" i="1" s="1"/>
  <c r="F78" i="1" s="1"/>
  <c r="F79" i="1" s="1"/>
  <c r="F80" i="1" s="1"/>
  <c r="F81" i="1" s="1"/>
  <c r="F82" i="1" s="1"/>
  <c r="F83" i="1" s="1"/>
  <c r="F84" i="1" s="1"/>
  <c r="F85" i="1" s="1"/>
  <c r="F86" i="1" s="1"/>
  <c r="F87" i="1" s="1"/>
  <c r="F88" i="1" s="1"/>
  <c r="F89" i="1" s="1"/>
  <c r="F90" i="1" s="1"/>
  <c r="F91" i="1" s="1"/>
  <c r="F92" i="1" s="1"/>
  <c r="F93" i="1" s="1"/>
  <c r="F94" i="1" s="1"/>
  <c r="F95" i="1" s="1"/>
  <c r="F96" i="1" s="1"/>
  <c r="F465" i="1"/>
  <c r="A465" i="1"/>
  <c r="F464" i="1"/>
  <c r="A463" i="1"/>
  <c r="A460" i="1"/>
  <c r="A435" i="1"/>
  <c r="B390" i="1"/>
  <c r="B389" i="1"/>
  <c r="B388" i="1"/>
  <c r="B387" i="1"/>
  <c r="B386" i="1"/>
  <c r="B385" i="1"/>
  <c r="B384" i="1"/>
  <c r="B383" i="1"/>
  <c r="B382" i="1"/>
  <c r="B381" i="1"/>
  <c r="B380" i="1"/>
  <c r="B379" i="1"/>
  <c r="B378" i="1"/>
  <c r="B377" i="1"/>
  <c r="B376" i="1"/>
  <c r="B375" i="1"/>
  <c r="B374" i="1"/>
  <c r="B373" i="1"/>
  <c r="B372" i="1"/>
  <c r="B371" i="1"/>
  <c r="B370" i="1"/>
  <c r="B369" i="1"/>
  <c r="B368" i="1"/>
  <c r="B367" i="1"/>
  <c r="B366" i="1"/>
  <c r="B365" i="1"/>
  <c r="B364" i="1"/>
  <c r="B363" i="1"/>
  <c r="B362" i="1"/>
  <c r="B361" i="1"/>
  <c r="B360" i="1"/>
  <c r="B359" i="1"/>
  <c r="A344" i="1"/>
  <c r="A341" i="1"/>
  <c r="A309" i="1"/>
  <c r="F305" i="1"/>
  <c r="F306" i="1" s="1"/>
  <c r="F307" i="1" s="1"/>
  <c r="F308" i="1" s="1"/>
  <c r="F309" i="1" s="1"/>
  <c r="A304" i="1"/>
  <c r="A301" i="1"/>
  <c r="A272" i="1"/>
  <c r="F271" i="1"/>
  <c r="F272" i="1" s="1"/>
  <c r="A270" i="1"/>
  <c r="A267" i="1"/>
  <c r="A233" i="1"/>
  <c r="F232" i="1"/>
  <c r="F233" i="1" s="1"/>
  <c r="A231" i="1"/>
  <c r="A228" i="1"/>
  <c r="A190" i="1"/>
  <c r="F189" i="1"/>
  <c r="F190" i="1" s="1"/>
  <c r="A188" i="1"/>
  <c r="A185" i="1"/>
  <c r="A155" i="1"/>
  <c r="F154" i="1"/>
  <c r="F155" i="1" s="1"/>
  <c r="A153" i="1"/>
  <c r="A150" i="1"/>
  <c r="F124" i="1"/>
  <c r="A124" i="1"/>
  <c r="F123" i="1"/>
  <c r="A122" i="1"/>
  <c r="A119" i="1"/>
  <c r="A96" i="1"/>
  <c r="A44" i="1"/>
  <c r="A41" i="1"/>
  <c r="XFD359" i="1" l="1"/>
</calcChain>
</file>

<file path=xl/sharedStrings.xml><?xml version="1.0" encoding="utf-8"?>
<sst xmlns="http://schemas.openxmlformats.org/spreadsheetml/2006/main" count="406" uniqueCount="232">
  <si>
    <t>DIRECCIÓN DE CONTABILIDAD</t>
  </si>
  <si>
    <t xml:space="preserve">LIBRO DE BANCO </t>
  </si>
  <si>
    <t>CUENTA N°010-391767-5</t>
  </si>
  <si>
    <t>DEL 01 AL 30 DE JUNIO DE 2023</t>
  </si>
  <si>
    <t>VALORES EN RD$</t>
  </si>
  <si>
    <t>FECHA</t>
  </si>
  <si>
    <t>No. CK/TRANSF.</t>
  </si>
  <si>
    <t>DESCRIPCIÓN</t>
  </si>
  <si>
    <t>DEBITO</t>
  </si>
  <si>
    <t>CREDITO</t>
  </si>
  <si>
    <t>BALANCE</t>
  </si>
  <si>
    <t>BAN008298</t>
  </si>
  <si>
    <t>DEV  SOBRANTE VARIAS LIQUIDACIONES REG 12 S/O DRH 0011</t>
  </si>
  <si>
    <t>COMISION</t>
  </si>
  <si>
    <t>BALANCE AL 30/06/2023</t>
  </si>
  <si>
    <t>Preparado por:</t>
  </si>
  <si>
    <t>Autorizado por</t>
  </si>
  <si>
    <t>Wendy T. Jerez</t>
  </si>
  <si>
    <t>Rafael Ángel Lambertus</t>
  </si>
  <si>
    <t xml:space="preserve">Contadora </t>
  </si>
  <si>
    <t>Encargado de área en Contabilidad</t>
  </si>
  <si>
    <t>Nilson Daniel Moya Maceo</t>
  </si>
  <si>
    <t>Director</t>
  </si>
  <si>
    <t>CUENTA N°240-01850-9</t>
  </si>
  <si>
    <t xml:space="preserve">NOM: TRANSFERENCIA TESORERIA N  </t>
  </si>
  <si>
    <t>DEV SOBRANTE VIATICOS VARIAS ACT. REG 10 S/O# ADM 002/2023</t>
  </si>
  <si>
    <t>DEVOL RECURSOS SOBRANTE DE VARIAS ACTIVIDADES  REG15</t>
  </si>
  <si>
    <t>DEV SOBRANTE VIATICOS VARIAS ACT. REG 07 S/O# 160</t>
  </si>
  <si>
    <t>DEV  SOBRANTE ACTIVIDADES REG 05 SPM</t>
  </si>
  <si>
    <t>DEV  SOBRANTE VIATICOS ACTIVIDADES REG 11 PTO PLATA</t>
  </si>
  <si>
    <t>DEV SOBRANT VIATICOS REGIONAL 02, SAN JUAN</t>
  </si>
  <si>
    <t>DEV SOBRANT VIATICOS VARIOS DE REGIONAL 02, SAN JUAN</t>
  </si>
  <si>
    <t>DEV SOBRANTE VIATICOS VARIAS ACT. REG 10 S/O# ADM 003/2023DE</t>
  </si>
  <si>
    <t>DEV SOBRANT VIATICOS REGIONAL 02, SAN JUAN DIMA-287-2022</t>
  </si>
  <si>
    <t>DEV SOBRANT VIATICOS VARIOS DE REGIONAL 18, NEIBA</t>
  </si>
  <si>
    <t>DEPOSITO CK</t>
  </si>
  <si>
    <t>SOBRANTES TRANSFERENCIAS</t>
  </si>
  <si>
    <t>JORGE LUIS SANTOS HILARIO</t>
  </si>
  <si>
    <t>NURIS  MERCEDES MARTINEZ REINOSO</t>
  </si>
  <si>
    <t>GLENDA JULISSA BELTRE DE CASILLA</t>
  </si>
  <si>
    <t>GERMAN SOLER COMAS</t>
  </si>
  <si>
    <t>GABRIELA ALEXANDRA CHIRENO HACHE</t>
  </si>
  <si>
    <t>ELIDA ALTAGRACIA GUABA GARCIA</t>
  </si>
  <si>
    <t>ANTONIA DE LOS ANGELES GIL VELEZ</t>
  </si>
  <si>
    <t>BIANCA YAJAHIRA RAMIREZ BAUTISTA</t>
  </si>
  <si>
    <t>YONELDA  MIGUELINA  ALMONTE CARVAJAL</t>
  </si>
  <si>
    <t>DIGNA  MERCEDES FRANCO RODRIGUEZ</t>
  </si>
  <si>
    <t>CANCELADO</t>
  </si>
  <si>
    <t>IRIS INMACULADA DE LA CRUZ PAULA</t>
  </si>
  <si>
    <t>LUIS MELVIN GONZALEZ ARIAS</t>
  </si>
  <si>
    <t>ANA MARIA ALCANTARA DE GONZALEZ</t>
  </si>
  <si>
    <t>NULO</t>
  </si>
  <si>
    <t>NISAIRIS SANCHEZ MENDEZ</t>
  </si>
  <si>
    <t>MERYS LEIDA DIAZ BRITO</t>
  </si>
  <si>
    <t>PAG00382727</t>
  </si>
  <si>
    <t>PAGO DE VIÁTICOS Y TRANSPORTE PARA TÉCNICO DE LA DIRECCION GENERAL DE EDUCACION SECUNDARIA, QUE REALIZO VISITAS A LA REGIONAL 08 EL 03 DE MARZO DE 2023, CON EL PROPÓSITO DE PARTICIPAR EN REUNIONES SOBRE PRESENTACIÓN DEL ESTUDIO, DEMANDAS Y NECESIDADES PROFESIONALES PARA EL DESARROLLO LOCAL DE LA PROVINCIA DE SANTIAGO, EN EL INSTITUTO POLITÉCNICO INDUSTRIAL DE SANTIAGO, OFICIO N°MINERD-DETP-154-2023.</t>
  </si>
  <si>
    <t>PAG00382774</t>
  </si>
  <si>
    <t>PAGO DE VIATICOS, PEAJE Y COMBUSTIBLE AL PERSONAL DE LA DIRECCIÓN GENERAL DE EDUCACIÓN ESPECIAL, POR PARTICIPAR DE LA VISITA A LA PROVINCIA DE  BAVARO PARA LA CAMINATA EN CONMEMORACIÓN DEL DIA MUNDIAL DE LA CONCIENCIACIÓN SOBRE EL AUTISMO REALIZADA EL DIA 02 DE ABRIL 2023. SEGÚN OFICIO NO. DGEE.105-2023.</t>
  </si>
  <si>
    <t>PAG00382930</t>
  </si>
  <si>
    <t>PAGO DE VIATICOS AL PERSONAL DEL VICEMINISTERIO DE ACREDITACIÓN DOCENTE POR CONCEPTO DE REUNIONES A LAS PROVINCIAS DE MONTE PLATA, HGUEY Y SAN PEDRO DE MACORIS, QUE FUERON REALIZADAS LOS DIAS 02,03,10 Y 18 DE MARZO 2023. SEGÚN OFICIO VACD.071-2023.</t>
  </si>
  <si>
    <t>PAG00383676</t>
  </si>
  <si>
    <t>PAGO VIATICOS Y PEAJE AL PERSONAL DE LA DIRECCION DE ACREDITACION DE CENTROS EDUCATIVOS, QUE ESTUVIERON PARTICIPANDO DE LA FERIA TECNICA DE CREATIVIDAD E INNOVACION LOYOLA, INGENIUM 2023, ENFOQUE TEMATICO "STEAM &amp; SOCIEDAD EL CUAL SE REALIZO EL DIA 19 DE ABRIL 2023, EN EL INSTITUTO POLITECNICO LOYOLA DE SAN CRISTOBAL, DE LA REGIONAL DE EDUCACION 04, SOLICITADO POR LA DIRECCION DE ACREDITACION DE CENTROS EDUCATIVOS (DACE), SEGUN OFICIO DACE-117-2023.</t>
  </si>
  <si>
    <t>PAG00383582</t>
  </si>
  <si>
    <t>PAGO  DE VIATICOS Y PEAJE, DE LA DIRECCION DE ACREDITACION DE CENTROS EDUCATIVOS, PARA ASISTIR AL TALLER SOBRE LA ADECUACION CURRICULAR Y LIBROS DE REGISTROS DE COLEGIOS PRIVADOS", EL CUAL SE REALIZO EL DIA 18 DE ABRIL 2023, EN EL RECINTO LUIS NAPOLEON NUÑEZ MOLINA (ISFODOSU), DE LA REGIONAL DE EDUCACION 08, SEGUN OFIC.#DACE-118/2023.</t>
  </si>
  <si>
    <t>PAG00382670</t>
  </si>
  <si>
    <t>PAGO DE VIATICOS, AL PERSONAL DEL VICEMINISTERIO DE SUPERVISION, EVALUACION Y CONTROL DE LA CALIDAD EDUCATIVA, POR LA REUNION DEL VICEMINISTRO Dr. OSCAR AMARGOS, EN LA REGIONAL (06) LA VEGA, CON EL DIRECTOR REGIONAL, DIRECTOR DISTRITAL Y DIRECTIVOS DE LA ADP, REALIZADO EN FECHA MIERCOLES 12 DE ABRIL 2023, SEGUN OFIC.#OSEC-066/2023.</t>
  </si>
  <si>
    <t>PAG00382068</t>
  </si>
  <si>
    <t>PAGO DE VIATICOS, POR CONCEPTO DE REUNIONES DE SEGUIMIENTOS Y SUPERVISION EN LAS PROVINCIAS DE HIGUEY, MONTE PLATA Y AZUA, QUE FUERON REALIZADAS LOS DIAS 10, 16, 23 Y 24 DE FEBRERO DEL 2023, SEGUN OFICIO VACD-063-2023.</t>
  </si>
  <si>
    <t>PAG00382488</t>
  </si>
  <si>
    <t>PAGO DE VIATICOS Y TRANSPORTE AL PERSONAL DE LA DIRECCIÓN GENERAL DE EDUCACIÓN DE JOVENES Y ADULTOS, QUIENES PARTICIPARON EN: 1. TALLER CON DOCENTES DE LA ESCUELA LABORAL MATIAS RAMÓN MELLA, EN EL DISTRITO 18-05, DUVERGE Y 2. REUNIÓN CON PERSONAL DIRECTIVO Y TECNICOS DISTRITALES DE LA REGIONAL 01, BARAHONA DE EDUCACIÓN DE PERSONAS JOVENES Y ADULTAS. OFICIO DGEA NO.113-2023.</t>
  </si>
  <si>
    <t>PAG00383680</t>
  </si>
  <si>
    <t>PAGO VIÁTICO, PASAJE Y GASOLINA, PARA EL PERSONAL DE LA DIRECCIÓN GENERAL DE EDUCACIÓN ESPECIAL, POR REALIZAR LAS VISITAS DE ACOMPAÑAMIENTO A LOS EQUIPOS DE GESTIÓN DE LOS CENTROS PILOTOS PARA LA IMPLEMENTACIÓN DEL MODELO Y EL FORTALECIMIENTO DE LA INCLUSIÓN EDUCATIVA, ACTIVIDAD REALIZADA EL 19 Y 20 DE ABRIL 2023, OFIC.DGEE-111/2023.</t>
  </si>
  <si>
    <t>PAG00382628</t>
  </si>
  <si>
    <t>PAGO DE VIATICOS, COMBUSTIBLE Y PEAJE AL PERSONAL DE LA DIRECCION GENERAL DE EDUCACION ESPECIAL, POR VISITA A SANTIAGO PARA PARTICIPAR DE LA CAMINATA EN CONMEMORACION AL DIA MUNDIAL DE LA CONCIENCIACION SOBRE AUSTISMO, SEGUN OFICIO No. DGEE 100/2023.</t>
  </si>
  <si>
    <t>PAG00383554</t>
  </si>
  <si>
    <t>PAGO VIÁTICOS AL PERSONAL DEL VICEMINISTERIO DE SUPERVISIÓN EVALUACIÓN Y CONTROL DE LA CALIDAD EDUCATIVA, POR PATICIPAR EN LA REUNIÓN DE LA REGIONAL 03 AZUA, CON EL DIRECTOR, DIRETORES DISTRITALES Y DIRECTIVOS DE LA ADP, ACTIVIDAD REALIZADA EL 25 DE ABRIL 2023, OFIC.MINERD-OSEC-69/2023.</t>
  </si>
  <si>
    <t>PAG00382078</t>
  </si>
  <si>
    <t>VIATICOS AL PERSONAL DEL VICEMINISTERIO DE SUPERVISION, EVALUACION Y CONTROL DE LA CALIDAD EDUCATIVA, REPRESENTACION EN LA INAUGURACION DE LA ESCUELA JUAN PABLO DUARTE, EN HONDO VALLE, ELIAS PIÑA, DISTRITO 02-01, SEGUN ANEXOS AL OFICIO MINERD/OSEC-62-2023</t>
  </si>
  <si>
    <t>PAG00383211</t>
  </si>
  <si>
    <t>TRANSPORTE A TÉCNICOS REGIONALES Y DISTRITALES, POR PARTICIPAR EN LA CAPACITACIÓN SOBRE LAS DISTINTAS FUNCIONES Y PROCESOS RELACIONADOS CON LA EVALUACIÓN QUE SE REALIZAN DESDE LA DIRECCIÓN DE EVALUACIÓN DE LA CALIDAD, EN LOS NUEVOS PROYECTOS Y ENFOQUES, OFIC.DPN-119/2023.</t>
  </si>
  <si>
    <t>PAG00383563</t>
  </si>
  <si>
    <t>PAGO DE VIATICOS DEL VICEMINISTERIO DE SUPERVISION, EVALUACION Y CONTROL DE LA CALIDAD EDUCATIVA, POR LA PARTICIPACION DEL VICEMINISTRO Dr. OSCAR AMARGOS EN LA REGIONAL 04 SAN CRISTOBAL AL SEMINARIO BUENAS PRACTICAS DE GESTION, EN FECHA MIERCOLES 26 DE ABRIL 2023, SEGUN OFIC.#MINERD/OSEC-70/2023.</t>
  </si>
  <si>
    <t>PAG00383651</t>
  </si>
  <si>
    <t>PAGO DE VIATICOS AL PERSONAL DE VICEMINISTERIO DE SUPERVISION, EVALUACION Y CONTROL DE LA CALIDAD EDUCATIVA, POR LA VISITA DEL VICEMINISTRO DR. OSCAR AMARGOS, A LA CELEBRACION DE COMETAS DE ESPERANZA, REGIONAL 08 SANTIAGO Y DISTRITO 08-04, PARA LA ENTREGA DEL GALARDON INTERNACIONAL ORO, A LA MEJOR PRACTICA EN OBJETIVOS Y DESARROLLO SOSTENIBLE, EN FECHA VIERNES 28 DE ABRIL 2023. SEGUN OFICIO MINERD/OSEC N° 71-2023.</t>
  </si>
  <si>
    <t>PAG00383993</t>
  </si>
  <si>
    <t>PAGO DE VIATICOS AL PERSONAL DEL VICEMINISTERIO DE SUPERVISION, EVALUACION Y CONTROL DE LA CALIDAD EDUCATIVA, POR LA REUNION DEL VICEMINISTRO EN LA REGIONAL 14 NAGUA CON SU DIRECTOR REGIONAL, LOS DIRECTORES DISTRITALES Y DIRECTIVOS DE LA ADP, EN FECHA MIERCOLES 19 DE ABRIL DEL 2023, SEGUN OFICIO MINERD/OSEC-Num. 68-2023.</t>
  </si>
  <si>
    <t xml:space="preserve">COMISION BANCO CENTRAL 0.15% SEGÚN ESTADO BANCARIO </t>
  </si>
  <si>
    <t>COMISION POR MANEJO CUENTA</t>
  </si>
  <si>
    <t>CUENTA N°240-016233-0</t>
  </si>
  <si>
    <t xml:space="preserve">LIBRO BANCO </t>
  </si>
  <si>
    <t>CUENTA N°240-012319-0</t>
  </si>
  <si>
    <t>DIRECCIÓN  DE CONTABILIDAD</t>
  </si>
  <si>
    <t>CUENTA N°010-246281-0</t>
  </si>
  <si>
    <t>CUENTA N°010-249316-2</t>
  </si>
  <si>
    <t>CUENTA N°240-013639-9</t>
  </si>
  <si>
    <t>010-239930-1</t>
  </si>
  <si>
    <t>REG. DC-0247-2023 PENSION ALIMENTICIA MAYO 2023</t>
  </si>
  <si>
    <t>SOLICITUD DE PAGO DE LA PENSION ALIMENTICIA DEL MES DE MAYO 2023, POR VALOR DE RD$1,224,566.00, MEDIANTE PAGO ELECTRONICO A 194 BENEFICIARIAS, OFICIO DRRHH-N-00070.</t>
  </si>
  <si>
    <t>COMISIONES BANCARIAS</t>
  </si>
  <si>
    <t>LIBRO BANCO</t>
  </si>
  <si>
    <t>CUENTA N°240-016550-0</t>
  </si>
  <si>
    <t>No. CK/TRANS.</t>
  </si>
  <si>
    <t>DEV SOBRANTE VIATICOS VM PLANIFICACION Y D.E. S/O# OPDE299</t>
  </si>
  <si>
    <t>DEVOL. SOBRANTE DE CAJA CHICA OF#DFC-0179-2023 YOLANNY S. L</t>
  </si>
  <si>
    <t>DEV SOBRANTE VIATICOS PATRIMONIO S/O# DPCAF.121-2023</t>
  </si>
  <si>
    <t>DEV SOBRANTE VIATICOS A EXTERIOR S/O# DRI.121-2023</t>
  </si>
  <si>
    <t>DEVOL SOBRANTE LIQUIDACION ANTICIPOS REG.04 SAN CRISTOBAL</t>
  </si>
  <si>
    <t>DEV SOBRANTE VIATICOS FISCALIACION Y C. S/O# DFC.0185-2023</t>
  </si>
  <si>
    <t>DEV SOBRANT VIATICOS DIGAR 049-2023 DE REGIONAL 18, NEIBA</t>
  </si>
  <si>
    <t>DEVOL. SOBRANTE DE CAJA CHICA S/O# ORGANO TECN. 57-2023</t>
  </si>
  <si>
    <t>DEV SOBRANT VIATICOS DE GESTION AM. S/O# DIGAR-185-2023</t>
  </si>
  <si>
    <t>NOTA DE CREDITO</t>
  </si>
  <si>
    <t>SOBRANTES TRANFERENCIAS</t>
  </si>
  <si>
    <t>TRANSFERENCIA DE NUBIA  PEREZ CUEVAS DE DE</t>
  </si>
  <si>
    <t>NOM: TRANSFERENCIA TESORERIA N</t>
  </si>
  <si>
    <t>LIZCAR YMALAY QUINTANA ARTILES</t>
  </si>
  <si>
    <t>AMAYLINE JOSEFINA BATISTA CHANG</t>
  </si>
  <si>
    <t>ANGELA  MARIA  BRINZ GARCIA</t>
  </si>
  <si>
    <t>LEANDRO JAVIER GARCIA MARTINEZ</t>
  </si>
  <si>
    <t>FIORELA SUSAN MINYETY GARCIA</t>
  </si>
  <si>
    <t>MARILEYDA ALTAGRACIA FELIZ DE PIMENTEL</t>
  </si>
  <si>
    <t>RHINA GUILLERMINA YANET RODRIGUEZ ALVAREZ</t>
  </si>
  <si>
    <t>MARILENYS MESA BATISTA</t>
  </si>
  <si>
    <t>HILLARY POLO DOMINGUEZ</t>
  </si>
  <si>
    <t>MIURBI CELESTE CABRERA MORA</t>
  </si>
  <si>
    <t>VIERKA CIPRIAN ROSARIO</t>
  </si>
  <si>
    <t>LEONIDAS MONTERO VALDEZ</t>
  </si>
  <si>
    <t>FRANCISCO FERRER CASTILLO</t>
  </si>
  <si>
    <t>YIDELSY ROSADO MATEO</t>
  </si>
  <si>
    <t>ROSANNI NOELIA MEDINA VALERIO</t>
  </si>
  <si>
    <t>MARIA DEL CARMEN DE OLEO ALCANTARA</t>
  </si>
  <si>
    <t>LEONIDAS FIGUEROA</t>
  </si>
  <si>
    <t>MELY VIZCAINO GUZMAN</t>
  </si>
  <si>
    <t>EILIN MARGARITA SANTIL MARTICH</t>
  </si>
  <si>
    <t>LUCHY  CRISTINA RODRIGUEZ LARA</t>
  </si>
  <si>
    <t>KERSI CATALINA RODRIGUEZ VIDAL</t>
  </si>
  <si>
    <t>GLENDA MARIA CASTRO DE ABAD</t>
  </si>
  <si>
    <t>FERNEBRIS BALDEMIR GARCIA MELO</t>
  </si>
  <si>
    <t>GRISELDA DEL PILAR ENCARNACION SOTO</t>
  </si>
  <si>
    <t>NANCY  PAMELA  COLON ESPINAL</t>
  </si>
  <si>
    <t>KEILA SABRINA REYES DE LA CRUZ</t>
  </si>
  <si>
    <t>MELANY GUIOMAR BRITO FELIZ</t>
  </si>
  <si>
    <t>JOSE RAFAEL MOREL ESTRELLA</t>
  </si>
  <si>
    <t>CAROLIN ALICIA GOMEZ ARIAS</t>
  </si>
  <si>
    <t>PAG00383711</t>
  </si>
  <si>
    <t>PAGO DE VIATICOS Y PEAJE DEL PERSONAL TECNICO PERTENECIENTE A LA DIRECCION DE PLANIFICACION Y DESARROLLO EDUCATIVO QUE SE DESPLAZARA A REALIZAR LA "GESTION Y USO DE LA INFORMACION PARA LA TOMA DE DECISIONES EN LOS CENTROS EDUCATIVOS", LOS DIAS DEL 08 AL 26 DE MAYO DEL 2023, SEGUN OFICIO OPDE NO. 254-2023.</t>
  </si>
  <si>
    <t>PAG00383190</t>
  </si>
  <si>
    <t>PAGO DE VIATICOS, COMBUSTIBLE Y PEAJE AL PERSONAL TECNICO QUE SE DEPLAZO A REALIZAR EL "LEVANTAMIENTO DE INFORMACION EN CENTROS EDUCATIVOS QUE SOLICITAN SUSCRIBIR CONVENIO DE GESTION CON EL MINERD, DURANTE LOS DIAS DEL 17 AL 25 DE ABRIL DEL 2023, SEGUN OFICIO OPDE No.199-2023.</t>
  </si>
  <si>
    <t>PAG00383878</t>
  </si>
  <si>
    <t>PAGO DE VIATICOS AL PERSONAL DE LA OFICINA DE GESTION INMOBILIARIA (AVALUO), CORRESPONDIENTE A LOS DIAS 02, 10, 16, 21 Y 22 DE MARZO 2023, POR TRABAJOS REALIZADOS A DIFERENTES PROVINCIAS, CON LA FINALIDAD DE EVALUAR TERRENOS Y MEJORAS OBJETO DE COMPRA POR EL MINERD, PARA DAR CUMPLIIENTO AL (PNEE) . SEGÚN OFICIO OGI NO.193-2023.</t>
  </si>
  <si>
    <t>PAG00383123</t>
  </si>
  <si>
    <t>PAGO DE VIATICOS, PASAJE Y ALIMENTACION A LA DIRECCION GENERAL DE GESTION Y DESCENTRALIZACION EDUCATIVA, PARA REALIZAR LOS TRABAJOS DE "ACOMPAÑAMIENTO A LOS PROCESOS DE INSTITUCIONALIZACION DE JUNTAS DESCENTRALIZADAS", ESTOS SERAN DESARROLLADOS POR REGIONAL, DESDE EL 02 HASTA EL 31 DE MAYO DEL 2023, SEGUN OFICIO DIGEDED#450/2023.</t>
  </si>
  <si>
    <t>PAG00383671</t>
  </si>
  <si>
    <t>PAGO DE VIATICOS DE LA OFICINA DE GESTION INMOBILIARIA, AL PERSONAL, CORRESPONDIENTES A LA ACTIVIDAD DE LEVANTAMIENTO DE TERRENOS EN EL INTERIOR DEL PAIS REALIZADOS DURANTE LOS DIAS 12, 14, 26 Y 27 MES DE ABRIL 2023, DESTINADOS PARA DAR CUMPLIMIENTO A LAS METAS PAUTADAS DEL PROGRAMA NACIONAL DE EDIFICACIONES ESCOLARES(PNEE), SEGUN OFIC.#OGI-251/2023.</t>
  </si>
  <si>
    <t>PAG00383372</t>
  </si>
  <si>
    <t>PAGO VIÁTICO PARA COLABORADORA DE LA CONSULTORÍA JURÍDICA, POR PARTICIPAR COMO ENTE JURÍDICO EN VARIAS AUDIENCIAS EN DIFERENTES LOCALIDADES DEL PAIS, CORRESPONDIENTE AL AÑO 2021, OFIC.CJ-1031/2023.</t>
  </si>
  <si>
    <t>PAG00383615</t>
  </si>
  <si>
    <t>VIATICOS AL PERSONAL DE LA OFICINA DE GESTION INMOBILIARIA, POR TRABAJOS REALIZADOS A DIFERENTES PROVINCIAS, LOS DIAS 7 Y 14 DE FEBRERO DEL AÑO EN CURSO, DIRIGIDO POR EL PERSONAL DE LA DIRECCION DE AVALUO, CON LA FINALIDAD DE VALUAR TERRENOS Y MEJORAS OBJETOS DE COMPRA POR EL MINERD, PARA DAR CUMPLIMIENTO AL (PNEE), SEGUN ANEXOA AL OFICIO OGI-0236-2023</t>
  </si>
  <si>
    <t>PAG00383670</t>
  </si>
  <si>
    <t>PAGO DE VIATICOS DE LA DIRECCION DE GESTION HUMANA, AL PERSONAL QUE PARTICIPO EN LA RUEDA DE PRENSA DE LA REGIONAL 12 HIGUEY, SOBRE CASO DOCENTE, REALIZADA EN FECHA 23 DE MARZO 2023, SEGUN OFIC.#DRRHH-00094/2023.</t>
  </si>
  <si>
    <t>PAG00383831</t>
  </si>
  <si>
    <t>PAGO DE VIATICOS AL PERSONAL DE LA DIRECCIÓN DE TESORERIA, QUE VIAJÓ AL MUNICIPIO DE NAGUA REGIONAL 14 A REALIZAR EL PAGO A UN COLABORADOR EN ESTADO DE CONVALECENCIA, EN FECHA 21 DE ABRIL 2023. SEGÚN OFICIO DT.116-2023.</t>
  </si>
  <si>
    <t>PAG00383614</t>
  </si>
  <si>
    <t>VIATICOS AL PERSONAL DE LA DIRECCION DE INFORMATICA EDUCATIVA, QUE PARTICIPO EN LA RUTA DE SUPERVISION DEL CIERRE DE LAS CAPACITACIONES EN RECURSOS STEAM EN LA REGIONAL 08 DE SANTIAGO DE LOS CABALLEROS, EL DIA 14 DE ABRIL DEL 2023, SEGUN OFICIO DIE-122-2023.</t>
  </si>
  <si>
    <t>PAG00383508</t>
  </si>
  <si>
    <t>PAGO DE VIATICOS AL PERSONAL QUE ESTA PARTICIPANDO EN LAS RUTAS DE EVALUACION Y FORMALIZACION DE CONTRATOS DE ALQUILER DE CENTROS EDUCATIVOS EN LA REGIONAL 13 (DISTRITO 13-06), LA REGIONAL 11 (DISTRITO 11-05), LA REGIONAL 08 (DISTRITO 08-04) Y LA REGIONAL 17 (DISTRITO 17-04 Y 17-05), SOLICITADO POR LA DIRECCION GENERAL ADMINISTRATIVA, SEGUN OFICIO DGA.GDA. No.905/2023.</t>
  </si>
  <si>
    <t>PAG00383991</t>
  </si>
  <si>
    <t>PAGO DE VIATICOS A PERSONAL DE LA DIRECCION DE GESTION HUMANA, POR CONCEPTO DE CAPACITACIONES REALIZADAS EN LA REGIONAL 1 DE BARAHONA, EN FECHA 3 DE MAYO DEL 2023, SEGUN OFICIO DRRHH-2023-AL 09400.</t>
  </si>
  <si>
    <t>PAG00383799</t>
  </si>
  <si>
    <t>PAGO DE VIATICOS Y PEAJES, PARA EL PERSONAL DE APOYO, DE LA DIRECCION GENERAL DE MANTENIMIENTO DE INFRAESTRUCTURA ESCOLAR, SEGUN OFIC.#DGMIE-1127/2023.</t>
  </si>
  <si>
    <t>PAG00384532</t>
  </si>
  <si>
    <t>PAGO DE VIATICOS AL PERSONAL  QUE PARTICIPO  EN LA ACTIVIDAD DE LEVANTAMIENTOS  DE TERRENOS EN EL INTERIOR DEL PAIS, REALIZADO DURANTE EL MES DE MARZO DEL 2023, SOLICITADO POR LA OFICINA DE GESTION INMOBILIARIA, SEGUN OFICIO OGI 213 Y DA 077 DE 2023.  **TRANSFERENCIA SEGUN LISTADO ANEXO**</t>
  </si>
  <si>
    <t>PAG00384596</t>
  </si>
  <si>
    <t>PAGO DE VIATICOS CORRESPONDIENTES A LOS AÑOS 2021-2022 AL SR. SERGIO RAUL FRANCO CABRERA, CED. 402-2014391-7 POR VIAJES A AUDENCIAS POR ANTES LOS DISTINTOS TRIBUNALES DEL PAIS.  SEGUN OFICIO CJ N°1029-2023</t>
  </si>
  <si>
    <t>PAG00384562</t>
  </si>
  <si>
    <t>PAGO DE VIATICOS AL PERSONAL QUE SE TRASLADO A INVESTIGAR EL CASO DE ACOSO  SEXUAL EN LA REGIONAL 06-06 DE CONSTANZA, REALIZADO EL 17 DE MAYO 2023, SOLICITADO POR EL DEPTO. DIVISION DE RESOLUCION DE CONFLICTOS LABORALES, SEGUN AOFICIO DRRHH-10253-2023. **TRANSFERENCIA SEGUN LISTADO ANEXO**</t>
  </si>
  <si>
    <t>PAG00384644</t>
  </si>
  <si>
    <t>PAGO DE VIATICOS Y PEAJE, DEL PERSONAL DEL PROGRAMA DE LIDERAZGO EDUCATIVO DEL MINISTERIO DE EDUCACION,(PLERD), QUE ASISTIRAN A LAS 18 VISITAS DE LOS MODELOS REGIONALES DE LAS NACIONES UNIDAS, SEGUN OFIC.#PLE-RD-99/2023.</t>
  </si>
  <si>
    <t>PAG00384839</t>
  </si>
  <si>
    <t>PAGO DE VIATICOS, DE LA DIRECCION  DE FISCALIZACION Y CONTROL, PARA FISCALIZAR EL USO DE LOS RECURSOS TRANSFERIDOS A LOS DIFERENTES ENTES QUE DEPENDEN DEL MINERD, ALINEADOS CON EL PLAN DE FISCALIZACION, SE REALIZO UNA FISCALIZACION ADMINISTRATIVA Y FINANCIERA DE 4 AÑOS A LA REGIONAL 04 SAN CRISTOBAL DEL 17/04/2023 AL 05/05/2023, COMPRENDIENDO SIETE (07) DISTRITOS EDUCATIVOS, SEGUN OFIC.#DFC-0152/2023.</t>
  </si>
  <si>
    <t>PAG00384572</t>
  </si>
  <si>
    <t>PAGO DE VIATICOS AL PERSONAL  QUE PARTICIPO  EN LA ACTIVIDAD DE LEVANTAMIENTOS  DE TERRENOS EN EL INTERIOR DEL PAIS, REALIZADO DURANTE EL MES DE FEBRERO DEL 2023, SOLICITADO POR LA OFICINA DE GESTION INMOBILIARIA, SEGUN OFICIO OGI 235 Y DA 048 DEL 2023.  **TRANSFERENCIA SEGUN LISTADO ANEXO**</t>
  </si>
  <si>
    <t>PAG00384621</t>
  </si>
  <si>
    <t>PAGO DE VIATICOS, DE LA  CONSULTORIA JURIDICA, AL LIC. FELIX CLEMENTE SANTANA ECHAVARRIA, POR CONCEPTO: DE LOS VIAJES A AUDIENCIAS POR ANTES LOS DISTINTOS TRIBUNALES DEL PAIS, CORRESPONDIENTE A LOS AÑOS 2021-2022, SEGUN OFIC.#C.J.-1030-2023.</t>
  </si>
  <si>
    <t>PAG00384880</t>
  </si>
  <si>
    <t>PAGO DE VIATICOS Y PEAJES, DE LA DIRECCION DE PATRIMONIO  Y CONTROL DE ACTIVOS FIJOS, POR CONCEPTO:JORNADA DE INVENTARIO Y CONSTATACION  FISICA DE MAQUINARIAS, MOBILIARIOS  Y EQUIPOS  EN LAS REGIONALES 06 LA VEGA, 16 COTUI, 14 NAGUA, 17-04, SABANA GRANDE DE BOYA, 05 SAN PEDRO DE MACORIS Y 12 HIGUEY CON SUS RESPECTIVOS DISTRITOS, INICIANDO DEL 12 DE JUNIO AL 12 DE JULIO 2023, SEGUN OFIC.#DPCAF-101-2023.</t>
  </si>
  <si>
    <t>PAG00384882</t>
  </si>
  <si>
    <t xml:space="preserve">PAGO DE VIATICOS A LOS EMPLEADOS QUE ESTUVIEON EN LA SUPERVISION DEL MONTAJE Y DESMONTE DE LA INAUGURACION DEL CENTRO EDUCATIVO PEDRO ANTONIO ALMONTE HIDALGO EN SANTIAGO, EL DIA 21 DE MAYO DEL 2023.  SOLICITADO POR EL DEPARTAMENTO DE EVENTOS, SEGUN ANEXOS AL OFICIO EV-111-2023
</t>
  </si>
  <si>
    <t>PAG00383224</t>
  </si>
  <si>
    <t>PAGO VIÁTICO AL PERSONAL DE LA DIRECCIÓN DE RADIO TELEVISIÓN EDUCATIVA , POR PARTICIPAR EN LA FERIA DEL LIBRO SAN CRISTOBAL, CELEBRADA EL 22 DE MARZO 2023, OFIC.DR-RTVE-8/2023.</t>
  </si>
  <si>
    <t>PAG00384840</t>
  </si>
  <si>
    <t>PAGO DE VIATICOS Y PEAJES, PARA EL PERSONAL DE APOYO DE LA DIRECCION GENERAL DE INFRAESTRUCTURA ESCOLAR, PARA VISITAR A DIFERENTES REGIONALES, SEGUN OFIC.#DGMIE-1122/2023.</t>
  </si>
  <si>
    <t>PAG00384318</t>
  </si>
  <si>
    <t>PAGO DE VIÁTICOS, TRANSPORTE Y PEAJE AL PERSONAL TÉCNICO DE VICEMINSITERIO DE PLANIFICACION Y DESARROLLO EDUCATIVO, QUE SE DESPLAZÓ A REALIZAR LAS VISITAS DE INSPECCIÓN PARA LA HABILITACIÓN DE LAS ASOCIACIONES SIN FINES DE LUCRO, SFL REALIZADAS EN LAS REGIONALES 04,05,06,08,11,12 Y 16 OFICIO N°OPDE 262-2023.</t>
  </si>
  <si>
    <t>PAG00385276</t>
  </si>
  <si>
    <t>PAGO DE VIATICOS Y PEAJE AL VICEMINISTERIO DE PLANIFICACION Y DESARROLLO EDUCATIVO AL PERSONAL QUE SE DESPLAZARA A REALIZAR EL SEGUIMIENTO A LA ACTUALIZACION DE MANUAL OPERATIVO DE CENTRO EDUCATIVO PUBLICO, SEGUN OFICIO DDO#031/2023.</t>
  </si>
  <si>
    <t>PAG00385028</t>
  </si>
  <si>
    <t>PAGO DE VIATICOS Y PEAJE A LA DIRECCION GENERAL DE MANTENIMIENTO DE INFRAESTRUCTURA ESCOLAR, AL PERSONAL DE APOYO QUE ESTUVO REALIZANDO LOS TRABAJOS DE LEVANTAMIENTO TOPOGRAFICO, SUPERVISION, EVALUACION, LEVANTAMIENTO SANEAMIENTO AMBIENTAL, EVALUACION ELECTRICA, COBERTURA FOTOGRAFICA Y VIDEO, SEGUN LOS VIAJES CORRESPONDIENTE DE LOS DIAS 01, 02, 03, 06, 07, 08 Y 09 DE FEBRERO DEL AÑO 2023, SEGUN OFICIO DGMIE#1120/2023.</t>
  </si>
  <si>
    <t>PAG00384871</t>
  </si>
  <si>
    <t>PAGO DE VIATICOS AL PERSONAL DEL DEPTO DIVISIÓN DE RESOLUCIÓN DE CONFLICTOS LABORALES POR TRASLADARSE A INVESTIGAR CASO DE ACOSO A REGIONAL 16 DE COTUI, EN FECHA 20 DE ABRIL 2023. SEGÚN OFICIO DRRHH NO.10364-2023.</t>
  </si>
  <si>
    <t>PAG00384341</t>
  </si>
  <si>
    <t>PAGO VIÁTICO AL PERSONAL DE VICEMINISTERIO DE PLANIFICACIÓN Y DESARROLLO EDUCATIVO, POR PARTICIPAR EN EL LEVANTAMIENTO DE INFORMACIÓN EN CENTROS EDUCATIVOS QUE SOLICITAN SUSCRIBIR CONVENIO COGESTIÓN CON EL MINISTERIO, ACTIVIDAD REALIZADA LOS DIAS 28 AL 31 DE MARZO 2023, OFIC.OPDE-281/2023.</t>
  </si>
  <si>
    <t>PAG00385435</t>
  </si>
  <si>
    <t>PAGO DE VIATICOS Y PEAJE AL PERSONAL QUE PARTICIPO EN LA RUTA DE SUPERVISION DEL PLAN DE CAPACITACION Y EQUIPAMIENTO DE LA REGIONAL 18 NEIBA Y ENTREGA DE KITS DE ROBOTICA A DISTRITALES DE LA REGIONAL 01 BARAHONA, LOS DIAS 11 Y 12 DE MAYO DE 2023, SOLICITADO POR LA DIRECCION DE INFORMATICA EDUCATIVA, SEGUN OFICIO DIE-171-2023.</t>
  </si>
  <si>
    <t>PAG00384221</t>
  </si>
  <si>
    <t>PAGO VIÁTICO AL PERSONAL DEL DEPARTAMENTO DE RECLUTAMIENTO Y SELECCIÓN DE PERSONAL, POR PARTICIPAR EN EL ENCUENTRO CON LOS SECCIONALES DE ADP DE LOS DIFERENTES DISTRITOS DE LA REGIONAL 03 AZUA, ACTIVIDAD REALIZADA EL 25 DE ABRIL 2023, OFIC.DRRHH-0130/2023.</t>
  </si>
  <si>
    <t>PAG00385349</t>
  </si>
  <si>
    <t>PAGO VIATICOS, TRANSPORTE Y PEAJE AL PERSONAL DE LA DIRECCION DE COMUNICACIONES Y RELACIONES PUBLICA, QUE VIAJARON A DIFERENTES PROVINCIAS PARA LA COBERTURA PERIODISTICA DE ACTIVIDADES ACOMPAÑANDO AL MINISTRO DE EDUCACION Y COBERTURA DE LA GALA NACIONAL DE ARTES EN MEMORIA DE JHONY VENTURA EN DIFERENTES CENTROS EDUCATIVOS, SEGUN OFICIO DGCRP-133-2023.</t>
  </si>
  <si>
    <t>PAG00385166</t>
  </si>
  <si>
    <t>PAGO DE VIATICO AL PERSONAL DE LA DIRECCION GENERAL ADMINISTRATIVA PARA LAS RUTAS DE EVALUACION Y FORMALIZACION DE CONTRATOS DE ALQUILER PARA AULAS DEL NIVEL INICIAL, EN LA REGIONAL 02 (DISTRITO 02-05) LA REGIONAL 05 (DISTRITO 05-07 Y 05-08), LA REGIONAL 07 (DISTRITO 07-02) Y LA REGIONAL 12 (DISTRITO 12-01). SEGUN OFICIO DGA/GDA N° 938-2023.</t>
  </si>
  <si>
    <t>PAG00382682</t>
  </si>
  <si>
    <t>PAGO DE VIÁTICOS AL SR LUIS ALBERTO SUERO SANTOS, TÉCNICOS ADMINISTRATIVO, DE LA DIRECCIÓN GENERAL DE RELACIONES INTERINSTITUCIONAL (DDGRI) PARA VIAJE A SANTIAGO A UN ENCUENTRO EL 25/01/2023 A EVALUAR PROPUESTA DEL DIRECTOR DE LA UNIVERSIDAD AUTÓNOMA DE SANTO DOMINGO, RECINTO SANTIAGO, DGRI-159-2023.</t>
  </si>
  <si>
    <t>PAG00385353</t>
  </si>
  <si>
    <t>PAGO DE VIATICOS Y PEAJE A LA DIRECCION DE FISCALIZACION Y CONTROL PARA 02 FISCALIZACIONES QUE IMPACTARON EL PLAN OPERATIVO ANUAL 2023, EN LA ACTIVIDAD 2: FISCALIZAR EL USO DE LOS RECURSOS TRANSFERIDOS A LOS DIFERENTES ENTES QUE DEPENDEN DEL MINERD, ALINEADOS CON EL PLAN DE FISCALIZACION. SE REALIZO UN FISCALIZACION ADMINISTRATIVA Y FINANCIERA DE 4 AÑOS (2019-2020-2021-2022) COMPRENDIENDO (2) CENTROS EDUCATIVOS DEL DISTRITO 14-02 CABRERA, DEL 15/05/2023 AL 17/05/2023, SEGUN OFICIO DFC#0172/2023.</t>
  </si>
  <si>
    <t>PAG00384858</t>
  </si>
  <si>
    <t>PAGO DE VIATICOS Y PEAJE AL PERSONAL DE ESTA DIRECCIÓN GENERAL DE GESTIÓN Y DESCENTRALIZACIÓN EDUCATIVA, PARA REALIZAR LOS TRABAJOS DE “ENCUENTROS CON LOS COMITES FINANCIEROS DE LAS REGIONALES, LOS DISTRITOS DE JUNTAS DESCENTRALIZADOS” ESTOS SERAN DESAROLLADOS POR REGIONAL DESDE EL MARTES 30 DE MAYO 2023 HASTA EL MARTES 13 DE JUNIO  2023. SEGUN OFICIO DIGEDED NO.537-2023.</t>
  </si>
  <si>
    <t>PAG00385256</t>
  </si>
  <si>
    <t>PAGO DE VIÁTICOS AL PERSONAL DE RADIO TELEVISIÓN EDUCATIVA QUE ESTUVO EN LA TRANSMISIÓN Y GRABACIÓN DE LA PROGRAMACIÓN REGULAR DE RADIO Y TELEVISIÓN, DESDE SAN CRISTÓBAL EN OCASIÓN DE LA CELEBRACIÓN DE LA FERIA DEL LIBRO SAN CRISTÓBAL, EL 25 DE MARZO 2023, OFICIO N°DR/RTVE 06/2023.</t>
  </si>
  <si>
    <t>PAG00385355</t>
  </si>
  <si>
    <t>PAGO DE VIATICOS Y PEAJE A LA DIRECCION DE GESTION HUMANA DEPARTAMENTO DE RECLUTAMIENTO Y SELECCIONDE PERSONAL, POR TRABAJOS REALIZADOS EN EL ENCUENTRO CON LOS SECCIONALES DE ADP DE LOS DIFERENTES DISTRITOS DE LA REGIONAL 14-NAGUA, SEGUN OFICIO DRRHH#2023-00129.</t>
  </si>
  <si>
    <t>PAG00385436</t>
  </si>
  <si>
    <t>PAGO DE VIATICOS Y PEAJE AL PERSONAL DE APOYO DE LA UNIDAD DE FISCALIZACION, DEL PROGRAMA UF-MINERD, QUE ESTUVO REALIZANDO LAS CUBICACIONES DE CIERRE, FISCALIZACION DE OBRA, EVALUACION CENTRO EDUCATIVO POST TERREMOTO, REUNION EVALUACION SITUACION, RECEPCION, LEVANTAMIENTO VOLUMETRIA Y EVALUACION DE MUROS,  LOS DIAS, 1, 2, 3, 7, 9, 10, 13, 14, 15, 16, 17, 21, 23 Y 24 DE FEBRERO DE 2023. SOLICITADO POR LA DIRECCION DE MANTENIMIENTO DE INFRAESTRUCTURA ESCOLAR CON EL OFICIO DGMIE-1121-2023</t>
  </si>
  <si>
    <t>PAG00385224</t>
  </si>
  <si>
    <t>PAGO DE TRANSPORTE, ALIMENTACION, MATERIAL GASTABLE Y VIATICOS, PARA REGIONALES Y EL PERSONAL DE LA DIRECCION DE GESTION AMBIENTAL Y RIESGOS, CON EL OBJETIVO DE REALIZAR EL "TALLER DE  ACCESIBILIDAD, SENSIBILIZACION Y CONCIENTIZACION SOBRE LA IMPORTANCIA DE ESTABLECER ESPACIOS ESCOLARES ACCESIBLES e INCLUSIVOS", LOS DIAS 27 Y 28 DE JUNIO Y 04, 05, 11, 12, 18, Y 19 DEL MES DE JULIO 2023, EN LA REGIONALES 01 BARAHONA, 02 SAN JUAN, 03 AZUA, 06 LA VEGA, 07 SAN FRANCISCO, 11 PUERTO PLATA, 14 NAGUA Y 18 NEYBA, SEGUN OFIC.# DIGAR-156/2023.</t>
  </si>
  <si>
    <t>PAG00385480</t>
  </si>
  <si>
    <t>PAGO DE VIATICOS Y PEAJE A LA DIRECCION DE LIQUIDACION Y CONCILIACION DE FONDOS, AL PERSONAL QUE REALIZARA LABORES DE TERMINACION, DE LA IDENTIFICACION DE LOS RECURSOS DESCENTRALIZADOS, TRANSFERIDOS Y EJECUTADOS DE LA JUNTA DEL DISTRITO 08-07 DE NAVARRETE Y LUEGO CARGAR ESTOS RECURSOS AL SISTEMA DE GESTION DE RECURSOS FINANCIEROS, ESTO SE REALIZARA LOS DIAS 6 Y 7 DE JUNIO 2023, SEGUN OFICIO DLCF#0254/2023.</t>
  </si>
  <si>
    <t>PAG00384868</t>
  </si>
  <si>
    <t>PAGO DE VIATICOS AL PERSONAL DE LA DIRECCIÓN DE INFORMATICA EDUCATIVA QUE PARTICIPO EN LA RUTA DEL 1ER ENCUENTRO DE ACOMPAÑAMIENTO A LA IMPLEMENTACIÓN DE LA ADECUACIÓN CURRICULAR QUE SE CELEBRÓ DEL 07 AL 09 DE MARZO 2023. SEGÚN OFICIO.DIE.143-2023.</t>
  </si>
  <si>
    <t>COBRO IMP 0.15% DGII CTA CTE</t>
  </si>
  <si>
    <t>CUENTA N°010-391680-6</t>
  </si>
  <si>
    <t xml:space="preserve">COMISION MANEJO DE CUENTA </t>
  </si>
  <si>
    <t>BALANCE INICIAL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</si>
</sst>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dd/mm/yyyy;@"/>
    <numFmt numFmtId="165" formatCode="_-* #,##0.00\ _P_t_s_-;\-* #,##0.00\ _P_t_s_-;_-* &quot;-&quot;??\ _P_t_s_-;_-@_-"/>
  </numFmts>
  <fonts count="13" x14ac:knownFonts="1">
    <font>
      <sz val="11"/>
      <color theme="1"/>
      <name val="Calibri"/>
      <family val="2"/>
      <scheme val="minor"/>
    </font>
    <font>
      <sz val="11"/>
      <color theme="1"/>
      <name val="Calibri"/>
      <family val="2"/>
      <scheme val="minor"/>
    </font>
    <font>
      <sz val="9"/>
      <color theme="1"/>
      <name val="Bookman Old Style"/>
      <family val="1"/>
    </font>
    <font>
      <b/>
      <sz val="9"/>
      <color theme="1"/>
      <name val="Bookman Old Style"/>
      <family val="1"/>
    </font>
    <font>
      <b/>
      <sz val="9"/>
      <name val="Bookman Old Style"/>
      <family val="1"/>
    </font>
    <font>
      <u val="singleAccounting"/>
      <sz val="9"/>
      <color theme="1"/>
      <name val="Bookman Old Style"/>
      <family val="1"/>
    </font>
    <font>
      <sz val="10"/>
      <name val="Arial"/>
      <family val="2"/>
    </font>
    <font>
      <b/>
      <sz val="10"/>
      <color theme="1"/>
      <name val="Bookman Old Style"/>
      <family val="1"/>
    </font>
    <font>
      <b/>
      <i/>
      <sz val="9"/>
      <color theme="1"/>
      <name val="Bookman Old Style"/>
      <family val="1"/>
    </font>
    <font>
      <u/>
      <sz val="9"/>
      <color theme="1"/>
      <name val="Bookman Old Style"/>
      <family val="1"/>
    </font>
    <font>
      <sz val="11"/>
      <color theme="1"/>
      <name val="Calibri"/>
      <family val="2"/>
    </font>
    <font>
      <sz val="9"/>
      <color theme="1"/>
      <name val="Calibri"/>
      <family val="2"/>
    </font>
    <font>
      <sz val="9"/>
      <name val="Bookman Old Style"/>
      <family val="1"/>
    </font>
  </fonts>
  <fills count="4">
    <fill>
      <patternFill patternType="none"/>
    </fill>
    <fill>
      <patternFill patternType="gray125"/>
    </fill>
    <fill>
      <patternFill patternType="solid">
        <fgColor theme="0"/>
        <bgColor indexed="64"/>
      </patternFill>
    </fill>
    <fill>
      <patternFill patternType="solid">
        <fgColor theme="0" tint="-0.499984740745262"/>
        <bgColor indexed="64"/>
      </patternFill>
    </fill>
  </fills>
  <borders count="22">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double">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165" fontId="6" fillId="0" borderId="0" applyFont="0" applyFill="0" applyBorder="0" applyAlignment="0" applyProtection="0"/>
  </cellStyleXfs>
  <cellXfs count="136">
    <xf numFmtId="0" fontId="0" fillId="0" borderId="0" xfId="0"/>
    <xf numFmtId="0" fontId="2" fillId="0" borderId="0" xfId="0" applyFont="1" applyAlignment="1">
      <alignment horizontal="center"/>
    </xf>
    <xf numFmtId="0" fontId="2" fillId="0" borderId="0" xfId="0" applyFont="1"/>
    <xf numFmtId="0" fontId="2" fillId="0" borderId="0" xfId="0" applyFont="1" applyAlignment="1">
      <alignment horizontal="left"/>
    </xf>
    <xf numFmtId="0" fontId="2" fillId="0" borderId="0" xfId="0" applyFont="1" applyAlignment="1">
      <alignment wrapText="1"/>
    </xf>
    <xf numFmtId="0" fontId="2" fillId="0" borderId="0" xfId="0" applyFont="1" applyAlignment="1">
      <alignment horizontal="right"/>
    </xf>
    <xf numFmtId="164" fontId="3" fillId="0" borderId="5" xfId="0" applyNumberFormat="1" applyFont="1" applyBorder="1" applyAlignment="1">
      <alignment horizontal="left"/>
    </xf>
    <xf numFmtId="43" fontId="3" fillId="0" borderId="7" xfId="1" applyFont="1" applyBorder="1" applyAlignment="1">
      <alignment horizontal="right"/>
    </xf>
    <xf numFmtId="164" fontId="2" fillId="0" borderId="5" xfId="0" applyNumberFormat="1" applyFont="1" applyBorder="1" applyAlignment="1">
      <alignment horizontal="left"/>
    </xf>
    <xf numFmtId="2" fontId="2" fillId="0" borderId="6" xfId="0" applyNumberFormat="1" applyFont="1" applyBorder="1" applyAlignment="1">
      <alignment horizontal="center"/>
    </xf>
    <xf numFmtId="0" fontId="2" fillId="0" borderId="6" xfId="0" applyFont="1" applyBorder="1" applyAlignment="1">
      <alignment horizontal="left" wrapText="1"/>
    </xf>
    <xf numFmtId="43" fontId="2" fillId="0" borderId="6" xfId="1" applyFont="1" applyBorder="1" applyAlignment="1">
      <alignment horizontal="right"/>
    </xf>
    <xf numFmtId="43" fontId="2" fillId="0" borderId="7" xfId="1" applyFont="1" applyBorder="1" applyAlignment="1">
      <alignment horizontal="right"/>
    </xf>
    <xf numFmtId="0" fontId="2" fillId="0" borderId="6" xfId="0" applyFont="1" applyBorder="1" applyAlignment="1">
      <alignment horizontal="center"/>
    </xf>
    <xf numFmtId="43" fontId="3" fillId="0" borderId="11" xfId="1" applyFont="1" applyBorder="1" applyAlignment="1">
      <alignment horizontal="right"/>
    </xf>
    <xf numFmtId="164" fontId="2" fillId="0" borderId="0" xfId="0" applyNumberFormat="1"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top" wrapText="1"/>
    </xf>
    <xf numFmtId="43" fontId="2" fillId="0" borderId="0" xfId="1" applyFont="1" applyBorder="1" applyAlignment="1">
      <alignment horizontal="right"/>
    </xf>
    <xf numFmtId="43" fontId="5" fillId="0" borderId="0" xfId="1" applyFont="1" applyBorder="1" applyAlignment="1">
      <alignment horizontal="right"/>
    </xf>
    <xf numFmtId="0" fontId="3" fillId="0" borderId="0" xfId="0" applyFont="1" applyAlignment="1">
      <alignment horizontal="left" vertical="top" wrapText="1"/>
    </xf>
    <xf numFmtId="43" fontId="3" fillId="0" borderId="0" xfId="1" applyFont="1" applyAlignment="1">
      <alignment horizontal="right"/>
    </xf>
    <xf numFmtId="43" fontId="2" fillId="0" borderId="0" xfId="1" applyFont="1" applyAlignment="1">
      <alignment horizontal="right"/>
    </xf>
    <xf numFmtId="43" fontId="2" fillId="0" borderId="0" xfId="1" applyFont="1" applyAlignment="1">
      <alignment horizontal="center"/>
    </xf>
    <xf numFmtId="43" fontId="2" fillId="0" borderId="0" xfId="1" applyFont="1" applyAlignment="1">
      <alignment horizontal="left" wrapText="1"/>
    </xf>
    <xf numFmtId="43" fontId="2" fillId="0" borderId="0" xfId="1" applyFont="1" applyAlignment="1">
      <alignment horizontal="center" wrapText="1"/>
    </xf>
    <xf numFmtId="43" fontId="3" fillId="0" borderId="7" xfId="2" applyNumberFormat="1" applyFont="1" applyBorder="1" applyAlignment="1">
      <alignment horizontal="right"/>
    </xf>
    <xf numFmtId="0" fontId="2" fillId="0" borderId="6" xfId="0" applyFont="1" applyBorder="1"/>
    <xf numFmtId="43" fontId="2" fillId="0" borderId="6" xfId="2" applyNumberFormat="1" applyFont="1" applyBorder="1" applyAlignment="1">
      <alignment horizontal="right"/>
    </xf>
    <xf numFmtId="0" fontId="2" fillId="0" borderId="6" xfId="0" applyFont="1" applyBorder="1" applyAlignment="1">
      <alignment wrapText="1"/>
    </xf>
    <xf numFmtId="49" fontId="2" fillId="0" borderId="6" xfId="0" applyNumberFormat="1" applyFont="1" applyBorder="1" applyAlignment="1">
      <alignment horizontal="left" wrapText="1"/>
    </xf>
    <xf numFmtId="43" fontId="2" fillId="0" borderId="6" xfId="1" applyFont="1" applyBorder="1" applyAlignment="1">
      <alignment horizontal="right" wrapText="1"/>
    </xf>
    <xf numFmtId="0" fontId="2" fillId="0" borderId="6" xfId="0" applyFont="1" applyBorder="1" applyAlignment="1">
      <alignment horizontal="center" wrapText="1"/>
    </xf>
    <xf numFmtId="43" fontId="2" fillId="0" borderId="0" xfId="1" applyFont="1" applyBorder="1" applyAlignment="1">
      <alignment horizontal="right" vertical="center"/>
    </xf>
    <xf numFmtId="49" fontId="2" fillId="0" borderId="0" xfId="1" applyNumberFormat="1" applyFont="1" applyAlignment="1">
      <alignment horizontal="left" wrapText="1"/>
    </xf>
    <xf numFmtId="164" fontId="2" fillId="0" borderId="0" xfId="0" applyNumberFormat="1" applyFont="1" applyAlignment="1">
      <alignment horizontal="left"/>
    </xf>
    <xf numFmtId="43" fontId="2" fillId="0" borderId="0" xfId="0" applyNumberFormat="1" applyFont="1"/>
    <xf numFmtId="0" fontId="2" fillId="0" borderId="6" xfId="0" applyFont="1" applyBorder="1" applyAlignment="1">
      <alignment horizontal="center" vertical="center"/>
    </xf>
    <xf numFmtId="164" fontId="2" fillId="0" borderId="5" xfId="0" applyNumberFormat="1" applyFont="1" applyBorder="1" applyAlignment="1">
      <alignment horizontal="left" vertical="center"/>
    </xf>
    <xf numFmtId="0" fontId="2" fillId="0" borderId="6" xfId="0" applyFont="1" applyBorder="1" applyAlignment="1">
      <alignment vertical="center" wrapText="1"/>
    </xf>
    <xf numFmtId="43" fontId="3" fillId="0" borderId="17" xfId="1" applyFont="1" applyBorder="1" applyAlignment="1">
      <alignment horizontal="right"/>
    </xf>
    <xf numFmtId="0" fontId="3" fillId="0" borderId="0" xfId="0" applyFont="1" applyAlignment="1">
      <alignment horizontal="left" wrapText="1"/>
    </xf>
    <xf numFmtId="0" fontId="3" fillId="0" borderId="0" xfId="0" applyFont="1" applyAlignment="1">
      <alignment horizontal="center" wrapText="1"/>
    </xf>
    <xf numFmtId="0" fontId="3" fillId="0" borderId="0" xfId="0" applyFont="1" applyAlignment="1">
      <alignment horizontal="right" wrapText="1"/>
    </xf>
    <xf numFmtId="43" fontId="3" fillId="0" borderId="0" xfId="1" applyFont="1" applyBorder="1" applyAlignment="1">
      <alignment horizontal="right"/>
    </xf>
    <xf numFmtId="164" fontId="3" fillId="0" borderId="0" xfId="0" applyNumberFormat="1" applyFont="1" applyAlignment="1">
      <alignment horizontal="left" vertical="center"/>
    </xf>
    <xf numFmtId="0" fontId="4" fillId="0" borderId="0" xfId="0" applyFont="1" applyAlignment="1">
      <alignment horizontal="left" vertical="top" wrapText="1"/>
    </xf>
    <xf numFmtId="0" fontId="8" fillId="0" borderId="0" xfId="0" applyFont="1" applyAlignment="1">
      <alignment horizontal="left" vertical="top" wrapText="1"/>
    </xf>
    <xf numFmtId="43" fontId="8" fillId="0" borderId="0" xfId="1" applyFont="1" applyAlignment="1">
      <alignment horizontal="right"/>
    </xf>
    <xf numFmtId="43" fontId="3" fillId="0" borderId="0" xfId="1" applyFont="1" applyAlignment="1">
      <alignment horizontal="left" wrapText="1"/>
    </xf>
    <xf numFmtId="43" fontId="2" fillId="0" borderId="0" xfId="0" applyNumberFormat="1" applyFont="1" applyAlignment="1">
      <alignment horizontal="right"/>
    </xf>
    <xf numFmtId="43" fontId="2" fillId="0" borderId="7" xfId="0" applyNumberFormat="1" applyFont="1" applyBorder="1" applyAlignment="1">
      <alignment horizontal="right"/>
    </xf>
    <xf numFmtId="43" fontId="3" fillId="0" borderId="17" xfId="0" applyNumberFormat="1" applyFont="1" applyBorder="1" applyAlignment="1">
      <alignment horizontal="right"/>
    </xf>
    <xf numFmtId="43" fontId="3" fillId="0" borderId="0" xfId="0" applyNumberFormat="1" applyFont="1" applyAlignment="1">
      <alignment horizontal="right"/>
    </xf>
    <xf numFmtId="43" fontId="2" fillId="0" borderId="18" xfId="1" applyFont="1" applyBorder="1" applyAlignment="1">
      <alignment horizontal="right"/>
    </xf>
    <xf numFmtId="0" fontId="2" fillId="0" borderId="18" xfId="0" applyFont="1" applyBorder="1" applyAlignment="1">
      <alignment horizontal="right"/>
    </xf>
    <xf numFmtId="43" fontId="3" fillId="0" borderId="0" xfId="1" applyFont="1" applyAlignment="1">
      <alignment horizontal="center" wrapText="1"/>
    </xf>
    <xf numFmtId="0" fontId="2" fillId="0" borderId="0" xfId="0" applyFont="1" applyAlignment="1">
      <alignment horizontal="left" wrapText="1"/>
    </xf>
    <xf numFmtId="43" fontId="3" fillId="0" borderId="7" xfId="0" applyNumberFormat="1" applyFont="1" applyBorder="1" applyAlignment="1">
      <alignment horizontal="right"/>
    </xf>
    <xf numFmtId="0" fontId="3" fillId="0" borderId="0" xfId="0" applyFont="1" applyAlignment="1">
      <alignment horizontal="right"/>
    </xf>
    <xf numFmtId="43" fontId="2" fillId="0" borderId="12" xfId="1" applyFont="1" applyBorder="1" applyAlignment="1">
      <alignment horizontal="center" wrapText="1"/>
    </xf>
    <xf numFmtId="43" fontId="3" fillId="2" borderId="7" xfId="1" applyFont="1" applyFill="1" applyBorder="1" applyAlignment="1">
      <alignment horizontal="right"/>
    </xf>
    <xf numFmtId="0" fontId="2" fillId="0" borderId="6" xfId="0" applyFont="1" applyBorder="1" applyAlignment="1">
      <alignment horizontal="right"/>
    </xf>
    <xf numFmtId="43" fontId="2" fillId="2" borderId="7" xfId="1" applyFont="1" applyFill="1" applyBorder="1" applyAlignment="1">
      <alignment horizontal="right"/>
    </xf>
    <xf numFmtId="4" fontId="2" fillId="0" borderId="6" xfId="1" applyNumberFormat="1" applyFont="1" applyBorder="1" applyAlignment="1">
      <alignment horizontal="right"/>
    </xf>
    <xf numFmtId="43" fontId="7" fillId="2" borderId="17" xfId="1" applyFont="1" applyFill="1" applyBorder="1" applyAlignment="1">
      <alignment horizontal="right"/>
    </xf>
    <xf numFmtId="164" fontId="9" fillId="0" borderId="0" xfId="0" applyNumberFormat="1" applyFont="1" applyAlignment="1">
      <alignment horizontal="left" vertical="center"/>
    </xf>
    <xf numFmtId="0" fontId="9" fillId="0" borderId="0" xfId="0" applyFont="1" applyAlignment="1">
      <alignment horizontal="center" vertical="center"/>
    </xf>
    <xf numFmtId="4" fontId="2" fillId="0" borderId="6" xfId="1" applyNumberFormat="1" applyFont="1" applyBorder="1" applyAlignment="1"/>
    <xf numFmtId="43" fontId="3" fillId="0" borderId="7" xfId="1" applyFont="1" applyBorder="1" applyAlignment="1"/>
    <xf numFmtId="14" fontId="0" fillId="0" borderId="5" xfId="0" applyNumberFormat="1" applyBorder="1" applyAlignment="1">
      <alignment horizontal="left"/>
    </xf>
    <xf numFmtId="4" fontId="2" fillId="0" borderId="6" xfId="2" applyNumberFormat="1" applyFont="1" applyBorder="1" applyAlignment="1"/>
    <xf numFmtId="4" fontId="2" fillId="0" borderId="7" xfId="1" applyNumberFormat="1" applyFont="1" applyBorder="1" applyAlignment="1"/>
    <xf numFmtId="4" fontId="2" fillId="0" borderId="6" xfId="0" applyNumberFormat="1" applyFont="1" applyBorder="1"/>
    <xf numFmtId="0" fontId="10" fillId="0" borderId="6" xfId="0" applyFont="1" applyBorder="1" applyAlignment="1">
      <alignment horizontal="center"/>
    </xf>
    <xf numFmtId="49" fontId="10" fillId="0" borderId="6" xfId="0" applyNumberFormat="1" applyFont="1" applyBorder="1" applyAlignment="1">
      <alignment horizontal="center"/>
    </xf>
    <xf numFmtId="14" fontId="2" fillId="0" borderId="0" xfId="0" applyNumberFormat="1" applyFont="1"/>
    <xf numFmtId="4" fontId="3" fillId="0" borderId="17" xfId="1" applyNumberFormat="1" applyFont="1" applyBorder="1" applyAlignment="1"/>
    <xf numFmtId="4" fontId="11" fillId="0" borderId="0" xfId="1" applyNumberFormat="1" applyFont="1" applyBorder="1" applyAlignment="1"/>
    <xf numFmtId="164" fontId="3" fillId="0" borderId="0" xfId="0" applyNumberFormat="1" applyFont="1" applyAlignment="1">
      <alignment horizontal="left" vertical="top"/>
    </xf>
    <xf numFmtId="0" fontId="2" fillId="0" borderId="0" xfId="0" applyFont="1" applyAlignment="1">
      <alignment horizontal="left" vertical="center"/>
    </xf>
    <xf numFmtId="43" fontId="2" fillId="0" borderId="6" xfId="1" applyFont="1" applyBorder="1" applyAlignment="1">
      <alignment horizontal="left" vertical="center" wrapText="1"/>
    </xf>
    <xf numFmtId="43" fontId="12" fillId="0" borderId="6" xfId="1" applyFont="1" applyBorder="1" applyAlignment="1">
      <alignment horizontal="right"/>
    </xf>
    <xf numFmtId="43" fontId="2" fillId="0" borderId="18" xfId="1" applyFont="1" applyBorder="1" applyAlignment="1">
      <alignment horizontal="left" wrapText="1"/>
    </xf>
    <xf numFmtId="43" fontId="2" fillId="0" borderId="0" xfId="1" applyFont="1" applyBorder="1" applyAlignment="1">
      <alignment horizontal="center" wrapText="1"/>
    </xf>
    <xf numFmtId="43" fontId="2" fillId="0" borderId="0" xfId="1" applyFont="1" applyBorder="1" applyAlignment="1"/>
    <xf numFmtId="43" fontId="2" fillId="0" borderId="0" xfId="1" applyFont="1" applyAlignment="1"/>
    <xf numFmtId="0" fontId="2" fillId="0" borderId="6" xfId="1" applyNumberFormat="1" applyFont="1" applyBorder="1" applyAlignment="1">
      <alignment horizontal="center" wrapText="1"/>
    </xf>
    <xf numFmtId="43" fontId="2" fillId="0" borderId="7" xfId="2" applyNumberFormat="1" applyFont="1" applyBorder="1" applyAlignment="1">
      <alignment horizontal="right"/>
    </xf>
    <xf numFmtId="14" fontId="0" fillId="0" borderId="5" xfId="0" applyNumberFormat="1" applyBorder="1" applyAlignment="1">
      <alignment horizontal="right"/>
    </xf>
    <xf numFmtId="14" fontId="0" fillId="0" borderId="5" xfId="0" applyNumberFormat="1" applyBorder="1"/>
    <xf numFmtId="164" fontId="2" fillId="0" borderId="5" xfId="0" applyNumberFormat="1" applyFont="1" applyBorder="1" applyAlignment="1">
      <alignment horizontal="left" wrapText="1"/>
    </xf>
    <xf numFmtId="43" fontId="3" fillId="0" borderId="17" xfId="2" applyNumberFormat="1" applyFont="1" applyBorder="1" applyAlignment="1">
      <alignment horizontal="right"/>
    </xf>
    <xf numFmtId="43" fontId="3" fillId="0" borderId="0" xfId="2" applyNumberFormat="1" applyFont="1" applyBorder="1" applyAlignment="1">
      <alignment horizontal="right"/>
    </xf>
    <xf numFmtId="14" fontId="2" fillId="0" borderId="5" xfId="0" applyNumberFormat="1" applyFont="1" applyBorder="1" applyAlignment="1">
      <alignment horizontal="left"/>
    </xf>
    <xf numFmtId="49" fontId="2" fillId="0" borderId="6" xfId="0" applyNumberFormat="1" applyFont="1" applyBorder="1" applyAlignment="1">
      <alignment horizontal="center"/>
    </xf>
    <xf numFmtId="0" fontId="3" fillId="0" borderId="0" xfId="0" applyFont="1" applyAlignment="1">
      <alignment horizontal="center"/>
    </xf>
    <xf numFmtId="43" fontId="3" fillId="0" borderId="0" xfId="1" applyFont="1" applyAlignment="1">
      <alignment horizontal="center"/>
    </xf>
    <xf numFmtId="0" fontId="2" fillId="0" borderId="0" xfId="0" applyFont="1" applyAlignment="1">
      <alignment horizontal="center"/>
    </xf>
    <xf numFmtId="43" fontId="2" fillId="0" borderId="0" xfId="1" applyFont="1" applyAlignment="1">
      <alignment horizontal="center"/>
    </xf>
    <xf numFmtId="0" fontId="4" fillId="0" borderId="0" xfId="0" applyFont="1" applyAlignment="1">
      <alignment horizontal="center"/>
    </xf>
    <xf numFmtId="0" fontId="4" fillId="0" borderId="1" xfId="0" applyFont="1" applyBorder="1" applyAlignment="1">
      <alignment horizontal="center"/>
    </xf>
    <xf numFmtId="0" fontId="3" fillId="0" borderId="8" xfId="0" applyFont="1" applyBorder="1" applyAlignment="1">
      <alignment horizontal="center" wrapText="1"/>
    </xf>
    <xf numFmtId="0" fontId="3" fillId="0" borderId="9" xfId="0" applyFont="1" applyBorder="1" applyAlignment="1">
      <alignment horizontal="center" wrapText="1"/>
    </xf>
    <xf numFmtId="0" fontId="3" fillId="0" borderId="16" xfId="0" applyFont="1" applyBorder="1" applyAlignment="1">
      <alignment horizontal="center" wrapText="1"/>
    </xf>
    <xf numFmtId="0" fontId="2" fillId="0" borderId="18" xfId="0" applyFont="1" applyBorder="1" applyAlignment="1">
      <alignment horizontal="center"/>
    </xf>
    <xf numFmtId="0" fontId="2" fillId="0" borderId="12" xfId="0" applyFont="1" applyBorder="1" applyAlignment="1">
      <alignment horizontal="center"/>
    </xf>
    <xf numFmtId="43" fontId="2" fillId="0" borderId="12" xfId="1" applyFont="1" applyBorder="1" applyAlignment="1">
      <alignment horizontal="center"/>
    </xf>
    <xf numFmtId="0" fontId="3" fillId="0" borderId="19" xfId="0" applyFont="1" applyBorder="1" applyAlignment="1">
      <alignment horizontal="center" wrapText="1"/>
    </xf>
    <xf numFmtId="0" fontId="3" fillId="0" borderId="20" xfId="0" applyFont="1" applyBorder="1" applyAlignment="1">
      <alignment horizontal="center" wrapText="1"/>
    </xf>
    <xf numFmtId="0" fontId="3" fillId="0" borderId="21" xfId="0" applyFont="1" applyBorder="1" applyAlignment="1">
      <alignment horizontal="center" wrapText="1"/>
    </xf>
    <xf numFmtId="0" fontId="3" fillId="0" borderId="8" xfId="0" applyFont="1" applyBorder="1" applyAlignment="1">
      <alignment horizontal="center"/>
    </xf>
    <xf numFmtId="0" fontId="3" fillId="0" borderId="9" xfId="0" applyFont="1" applyBorder="1" applyAlignment="1">
      <alignment horizontal="center"/>
    </xf>
    <xf numFmtId="0" fontId="3" fillId="0" borderId="16" xfId="0" applyFont="1" applyBorder="1" applyAlignment="1">
      <alignment horizontal="center"/>
    </xf>
    <xf numFmtId="43" fontId="7" fillId="0" borderId="0" xfId="1" applyFont="1" applyAlignment="1">
      <alignment horizontal="center" vertical="center"/>
    </xf>
    <xf numFmtId="43" fontId="2" fillId="0" borderId="0" xfId="1" applyFont="1" applyAlignment="1">
      <alignment horizontal="right"/>
    </xf>
    <xf numFmtId="0" fontId="3" fillId="0" borderId="10" xfId="0" applyFont="1" applyBorder="1" applyAlignment="1">
      <alignment horizontal="center" wrapText="1"/>
    </xf>
    <xf numFmtId="0" fontId="2" fillId="0" borderId="0" xfId="0" applyFont="1"/>
    <xf numFmtId="0" fontId="3" fillId="0" borderId="19" xfId="0" applyFont="1"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xf numFmtId="164" fontId="3" fillId="3" borderId="2" xfId="0" applyNumberFormat="1" applyFont="1" applyFill="1" applyBorder="1" applyAlignment="1">
      <alignment horizontal="center" vertical="center"/>
    </xf>
    <xf numFmtId="0" fontId="3" fillId="3" borderId="3" xfId="0" applyFont="1" applyFill="1" applyBorder="1" applyAlignment="1">
      <alignment horizontal="center" vertical="center"/>
    </xf>
    <xf numFmtId="0" fontId="3" fillId="3" borderId="3" xfId="0" applyFont="1" applyFill="1" applyBorder="1" applyAlignment="1">
      <alignment horizontal="center" vertical="center" wrapText="1"/>
    </xf>
    <xf numFmtId="43" fontId="3" fillId="3" borderId="3" xfId="1" applyFont="1" applyFill="1" applyBorder="1" applyAlignment="1">
      <alignment horizontal="center" vertical="center"/>
    </xf>
    <xf numFmtId="43" fontId="3" fillId="3" borderId="4" xfId="1" applyFont="1" applyFill="1" applyBorder="1" applyAlignment="1">
      <alignment horizontal="center" vertical="center"/>
    </xf>
    <xf numFmtId="164" fontId="3" fillId="3" borderId="13" xfId="0" applyNumberFormat="1" applyFont="1" applyFill="1" applyBorder="1" applyAlignment="1">
      <alignment horizontal="center" vertical="center"/>
    </xf>
    <xf numFmtId="0" fontId="3" fillId="3" borderId="14" xfId="0" applyFont="1" applyFill="1" applyBorder="1" applyAlignment="1">
      <alignment horizontal="center" vertical="center"/>
    </xf>
    <xf numFmtId="0" fontId="3" fillId="3" borderId="14" xfId="0" applyFont="1" applyFill="1" applyBorder="1" applyAlignment="1">
      <alignment horizontal="center" vertical="center" wrapText="1"/>
    </xf>
    <xf numFmtId="43" fontId="3" fillId="3" borderId="14" xfId="1" applyFont="1" applyFill="1" applyBorder="1" applyAlignment="1">
      <alignment horizontal="center" vertical="center"/>
    </xf>
    <xf numFmtId="43" fontId="3" fillId="3" borderId="15" xfId="1" applyFont="1" applyFill="1" applyBorder="1" applyAlignment="1">
      <alignment horizontal="center" vertical="center"/>
    </xf>
    <xf numFmtId="0" fontId="3" fillId="3" borderId="15" xfId="0" applyFont="1" applyFill="1" applyBorder="1" applyAlignment="1">
      <alignment horizontal="center" vertical="center"/>
    </xf>
    <xf numFmtId="43" fontId="4" fillId="3" borderId="14" xfId="1" applyFont="1" applyFill="1" applyBorder="1" applyAlignment="1">
      <alignment horizontal="center" vertical="center"/>
    </xf>
    <xf numFmtId="43" fontId="3" fillId="3" borderId="14" xfId="1" applyFont="1" applyFill="1" applyBorder="1" applyAlignment="1">
      <alignment horizontal="right" vertical="center"/>
    </xf>
    <xf numFmtId="0" fontId="3" fillId="3" borderId="15" xfId="0" applyFont="1" applyFill="1" applyBorder="1" applyAlignment="1">
      <alignment horizontal="right" vertical="center"/>
    </xf>
    <xf numFmtId="164" fontId="3" fillId="3" borderId="13" xfId="0" applyNumberFormat="1" applyFont="1" applyFill="1" applyBorder="1" applyAlignment="1">
      <alignment horizontal="left" vertical="center"/>
    </xf>
  </cellXfs>
  <cellStyles count="3">
    <cellStyle name="Millares" xfId="1" builtinId="3"/>
    <cellStyle name="Millares 177" xfId="2" xr:uid="{46E7825E-D027-4FF2-B3E1-8960BD5FD5E9}"/>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799783</xdr:colOff>
      <xdr:row>2</xdr:row>
      <xdr:rowOff>88107</xdr:rowOff>
    </xdr:from>
    <xdr:to>
      <xdr:col>3</xdr:col>
      <xdr:colOff>571500</xdr:colOff>
      <xdr:row>9</xdr:row>
      <xdr:rowOff>133922</xdr:rowOff>
    </xdr:to>
    <xdr:pic>
      <xdr:nvPicPr>
        <xdr:cNvPr id="2" name="Picture 1">
          <a:extLst>
            <a:ext uri="{FF2B5EF4-FFF2-40B4-BE49-F238E27FC236}">
              <a16:creationId xmlns:a16="http://schemas.microsoft.com/office/drawing/2014/main" id="{10CF2A22-002F-4663-A7FD-B5A7520CF40F}"/>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876233" y="411957"/>
          <a:ext cx="3467417" cy="11792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704214</xdr:colOff>
      <xdr:row>31</xdr:row>
      <xdr:rowOff>2540</xdr:rowOff>
    </xdr:from>
    <xdr:ext cx="3715385" cy="1456358"/>
    <xdr:pic>
      <xdr:nvPicPr>
        <xdr:cNvPr id="3" name="Picture 1">
          <a:extLst>
            <a:ext uri="{FF2B5EF4-FFF2-40B4-BE49-F238E27FC236}">
              <a16:creationId xmlns:a16="http://schemas.microsoft.com/office/drawing/2014/main" id="{CB308A9C-25DA-4ABC-A4D5-2D40A873EA93}"/>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780664" y="7441565"/>
          <a:ext cx="3715385" cy="14563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679292</xdr:colOff>
      <xdr:row>108</xdr:row>
      <xdr:rowOff>150019</xdr:rowOff>
    </xdr:from>
    <xdr:ext cx="3810000" cy="1619250"/>
    <xdr:pic>
      <xdr:nvPicPr>
        <xdr:cNvPr id="4" name="Picture 1">
          <a:extLst>
            <a:ext uri="{FF2B5EF4-FFF2-40B4-BE49-F238E27FC236}">
              <a16:creationId xmlns:a16="http://schemas.microsoft.com/office/drawing/2014/main" id="{AED7811F-70C4-4843-96BD-FC954B4B4FDD}"/>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762886" y="46096238"/>
          <a:ext cx="3810000" cy="1619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838517</xdr:colOff>
      <xdr:row>141</xdr:row>
      <xdr:rowOff>266383</xdr:rowOff>
    </xdr:from>
    <xdr:ext cx="3642995" cy="1741352"/>
    <xdr:pic>
      <xdr:nvPicPr>
        <xdr:cNvPr id="5" name="Picture 1">
          <a:extLst>
            <a:ext uri="{FF2B5EF4-FFF2-40B4-BE49-F238E27FC236}">
              <a16:creationId xmlns:a16="http://schemas.microsoft.com/office/drawing/2014/main" id="{954B95EE-72A3-4868-8CC9-4849565BF8A5}"/>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922111" y="55273258"/>
          <a:ext cx="3642995" cy="17413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777082</xdr:colOff>
      <xdr:row>174</xdr:row>
      <xdr:rowOff>219075</xdr:rowOff>
    </xdr:from>
    <xdr:ext cx="3667125" cy="1566862"/>
    <xdr:pic>
      <xdr:nvPicPr>
        <xdr:cNvPr id="6" name="Picture 1">
          <a:extLst>
            <a:ext uri="{FF2B5EF4-FFF2-40B4-BE49-F238E27FC236}">
              <a16:creationId xmlns:a16="http://schemas.microsoft.com/office/drawing/2014/main" id="{18A2A2D4-9183-4F27-8704-CD345680658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860676" y="64084200"/>
          <a:ext cx="3667125" cy="1566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655320</xdr:colOff>
      <xdr:row>215</xdr:row>
      <xdr:rowOff>57150</xdr:rowOff>
    </xdr:from>
    <xdr:ext cx="3810000" cy="1821180"/>
    <xdr:pic>
      <xdr:nvPicPr>
        <xdr:cNvPr id="7" name="Picture 1">
          <a:extLst>
            <a:ext uri="{FF2B5EF4-FFF2-40B4-BE49-F238E27FC236}">
              <a16:creationId xmlns:a16="http://schemas.microsoft.com/office/drawing/2014/main" id="{591CC0AB-498B-4071-B6E8-111861C2AC98}"/>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731770" y="74637900"/>
          <a:ext cx="3810000" cy="1821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857885</xdr:colOff>
      <xdr:row>256</xdr:row>
      <xdr:rowOff>95250</xdr:rowOff>
    </xdr:from>
    <xdr:ext cx="3533140" cy="1688841"/>
    <xdr:pic>
      <xdr:nvPicPr>
        <xdr:cNvPr id="8" name="Picture 1">
          <a:extLst>
            <a:ext uri="{FF2B5EF4-FFF2-40B4-BE49-F238E27FC236}">
              <a16:creationId xmlns:a16="http://schemas.microsoft.com/office/drawing/2014/main" id="{0DC8F933-324E-4C24-BDA5-CB787A1CC3B1}"/>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934335" y="84772500"/>
          <a:ext cx="3533140" cy="1688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882015</xdr:colOff>
      <xdr:row>289</xdr:row>
      <xdr:rowOff>142875</xdr:rowOff>
    </xdr:from>
    <xdr:ext cx="3547110" cy="1695519"/>
    <xdr:pic>
      <xdr:nvPicPr>
        <xdr:cNvPr id="9" name="Picture 1">
          <a:extLst>
            <a:ext uri="{FF2B5EF4-FFF2-40B4-BE49-F238E27FC236}">
              <a16:creationId xmlns:a16="http://schemas.microsoft.com/office/drawing/2014/main" id="{75984ECD-C456-4911-A9C4-820B46E61229}"/>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958465" y="92916375"/>
          <a:ext cx="3547110" cy="1695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855346</xdr:colOff>
      <xdr:row>327</xdr:row>
      <xdr:rowOff>36195</xdr:rowOff>
    </xdr:from>
    <xdr:ext cx="3573780" cy="1543873"/>
    <xdr:pic>
      <xdr:nvPicPr>
        <xdr:cNvPr id="10" name="Picture 1">
          <a:extLst>
            <a:ext uri="{FF2B5EF4-FFF2-40B4-BE49-F238E27FC236}">
              <a16:creationId xmlns:a16="http://schemas.microsoft.com/office/drawing/2014/main" id="{FD96974A-465B-4DD1-9E41-B727F77DE961}"/>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931796" y="101944170"/>
          <a:ext cx="3573780" cy="15438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802640</xdr:colOff>
      <xdr:row>450</xdr:row>
      <xdr:rowOff>42545</xdr:rowOff>
    </xdr:from>
    <xdr:ext cx="3661410" cy="1659255"/>
    <xdr:pic>
      <xdr:nvPicPr>
        <xdr:cNvPr id="11" name="Picture 1">
          <a:extLst>
            <a:ext uri="{FF2B5EF4-FFF2-40B4-BE49-F238E27FC236}">
              <a16:creationId xmlns:a16="http://schemas.microsoft.com/office/drawing/2014/main" id="{88281608-D096-4959-B7F7-4B49A753FF7A}"/>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879090" y="177569495"/>
          <a:ext cx="3661410" cy="16592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wendy.trinidad.SEE\Desktop\CONCILIACION%20-2023\5500\110102001002032-BR-5500-ANTIC-AV-EXC-M-ESC%20JUNIO.xlsx" TargetMode="External"/><Relationship Id="rId1" Type="http://schemas.openxmlformats.org/officeDocument/2006/relationships/externalLinkPath" Target="/Users/wendy.trinidad.SEE/Desktop/CONCILIACION%20-2023/5500/110102001002032-BR-5500-ANTIC-AV-EXC-M-ESC%20JUNI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nciliaciòn"/>
      <sheetName val="Depositos"/>
      <sheetName val="Notas De Creditos"/>
      <sheetName val="Ck. en Transito "/>
      <sheetName val="Transferencias Recibidas"/>
      <sheetName val="Cheques Emitidos"/>
      <sheetName val="Transferencia Orden"/>
      <sheetName val="Pago Impuestos 0.15%"/>
      <sheetName val="Cargos Bancarios"/>
      <sheetName val="Transferencias por Pagar"/>
      <sheetName val="NOTA DE DEBITO"/>
      <sheetName val="tranf pendiente"/>
    </sheetNames>
    <sheetDataSet>
      <sheetData sheetId="0"/>
      <sheetData sheetId="1"/>
      <sheetData sheetId="2"/>
      <sheetData sheetId="3"/>
      <sheetData sheetId="4"/>
      <sheetData sheetId="5">
        <row r="8">
          <cell r="C8" t="str">
            <v>3467</v>
          </cell>
        </row>
        <row r="9">
          <cell r="C9" t="str">
            <v>3468</v>
          </cell>
        </row>
        <row r="10">
          <cell r="C10" t="str">
            <v>3469</v>
          </cell>
        </row>
        <row r="11">
          <cell r="C11" t="str">
            <v>3470</v>
          </cell>
        </row>
        <row r="12">
          <cell r="C12" t="str">
            <v>3471</v>
          </cell>
        </row>
        <row r="13">
          <cell r="C13" t="str">
            <v>3472</v>
          </cell>
        </row>
        <row r="14">
          <cell r="C14" t="str">
            <v>3473</v>
          </cell>
        </row>
        <row r="15">
          <cell r="C15" t="str">
            <v>3474</v>
          </cell>
        </row>
        <row r="16">
          <cell r="C16" t="str">
            <v>3475</v>
          </cell>
        </row>
        <row r="17">
          <cell r="C17" t="str">
            <v>3476</v>
          </cell>
        </row>
        <row r="18">
          <cell r="C18" t="str">
            <v>3477</v>
          </cell>
        </row>
        <row r="19">
          <cell r="C19" t="str">
            <v>3478</v>
          </cell>
        </row>
        <row r="20">
          <cell r="C20" t="str">
            <v>3479</v>
          </cell>
        </row>
        <row r="21">
          <cell r="C21" t="str">
            <v>3480</v>
          </cell>
        </row>
        <row r="22">
          <cell r="C22" t="str">
            <v>3483</v>
          </cell>
        </row>
        <row r="23">
          <cell r="C23" t="str">
            <v>3481</v>
          </cell>
        </row>
        <row r="24">
          <cell r="C24" t="str">
            <v>3482</v>
          </cell>
        </row>
        <row r="25">
          <cell r="C25" t="str">
            <v>3484</v>
          </cell>
        </row>
        <row r="26">
          <cell r="C26" t="str">
            <v>3485</v>
          </cell>
        </row>
        <row r="27">
          <cell r="C27" t="str">
            <v>3486</v>
          </cell>
        </row>
        <row r="28">
          <cell r="C28" t="str">
            <v>3487</v>
          </cell>
        </row>
        <row r="29">
          <cell r="C29" t="str">
            <v>3488</v>
          </cell>
        </row>
        <row r="30">
          <cell r="C30" t="str">
            <v>3489</v>
          </cell>
        </row>
        <row r="31">
          <cell r="C31" t="str">
            <v>3490</v>
          </cell>
        </row>
        <row r="32">
          <cell r="C32" t="str">
            <v>3491</v>
          </cell>
        </row>
        <row r="33">
          <cell r="C33" t="str">
            <v>3492</v>
          </cell>
        </row>
        <row r="34">
          <cell r="C34" t="str">
            <v>3493</v>
          </cell>
        </row>
        <row r="35">
          <cell r="C35" t="str">
            <v>3494</v>
          </cell>
        </row>
        <row r="36">
          <cell r="C36" t="str">
            <v>3495</v>
          </cell>
        </row>
        <row r="37">
          <cell r="C37" t="str">
            <v>3496</v>
          </cell>
        </row>
        <row r="38">
          <cell r="C38" t="str">
            <v>3497</v>
          </cell>
        </row>
        <row r="39">
          <cell r="C39" t="str">
            <v>3498</v>
          </cell>
        </row>
      </sheetData>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FE36AC-484B-4D8D-A334-1D1586379168}">
  <dimension ref="A1:XFD501"/>
  <sheetViews>
    <sheetView tabSelected="1" zoomScaleNormal="100" workbookViewId="0">
      <selection activeCell="A462" sqref="A462:F462"/>
    </sheetView>
  </sheetViews>
  <sheetFormatPr baseColWidth="10" defaultColWidth="11.625" defaultRowHeight="12.75" x14ac:dyDescent="0.25"/>
  <cols>
    <col min="1" max="1" width="12.375" style="15" customWidth="1"/>
    <col min="2" max="2" width="18.75" style="16" customWidth="1"/>
    <col min="3" max="3" width="55.375" style="17" customWidth="1"/>
    <col min="4" max="4" width="14.375" style="22" customWidth="1"/>
    <col min="5" max="5" width="17.125" style="22" customWidth="1"/>
    <col min="6" max="6" width="20.25" style="22" customWidth="1"/>
    <col min="7" max="7" width="11.625" style="2"/>
    <col min="8" max="8" width="32" style="2" customWidth="1"/>
    <col min="9" max="16384" width="11.625" style="2"/>
  </cols>
  <sheetData>
    <row r="1" spans="1:6" x14ac:dyDescent="0.25">
      <c r="A1" s="98"/>
      <c r="B1" s="98"/>
      <c r="C1" s="98"/>
      <c r="D1" s="98"/>
      <c r="E1" s="98"/>
      <c r="F1" s="98"/>
    </row>
    <row r="2" spans="1:6" x14ac:dyDescent="0.25">
      <c r="A2" s="98"/>
      <c r="B2" s="98"/>
      <c r="C2" s="98"/>
      <c r="D2" s="98"/>
      <c r="E2" s="98"/>
      <c r="F2" s="98"/>
    </row>
    <row r="3" spans="1:6" x14ac:dyDescent="0.25">
      <c r="A3" s="98"/>
      <c r="B3" s="98"/>
      <c r="C3" s="98"/>
      <c r="D3" s="98"/>
      <c r="E3" s="98"/>
      <c r="F3" s="98"/>
    </row>
    <row r="4" spans="1:6" x14ac:dyDescent="0.25">
      <c r="A4" s="98"/>
      <c r="B4" s="98"/>
      <c r="C4" s="98"/>
      <c r="D4" s="98"/>
      <c r="E4" s="98"/>
      <c r="F4" s="98"/>
    </row>
    <row r="5" spans="1:6" x14ac:dyDescent="0.25">
      <c r="A5" s="98"/>
      <c r="B5" s="98"/>
      <c r="C5" s="98"/>
      <c r="D5" s="98"/>
      <c r="E5" s="98"/>
      <c r="F5" s="98"/>
    </row>
    <row r="6" spans="1:6" x14ac:dyDescent="0.25">
      <c r="A6" s="117"/>
      <c r="B6" s="117"/>
      <c r="C6" s="117"/>
      <c r="D6" s="117"/>
      <c r="E6" s="117"/>
      <c r="F6" s="117"/>
    </row>
    <row r="7" spans="1:6" x14ac:dyDescent="0.25">
      <c r="A7" s="3"/>
      <c r="B7" s="1"/>
      <c r="C7" s="4"/>
      <c r="D7" s="5"/>
      <c r="E7" s="5"/>
      <c r="F7" s="5"/>
    </row>
    <row r="8" spans="1:6" x14ac:dyDescent="0.25">
      <c r="A8" s="3"/>
      <c r="B8" s="1"/>
      <c r="C8" s="4"/>
      <c r="D8" s="5"/>
      <c r="E8" s="5"/>
      <c r="F8" s="5"/>
    </row>
    <row r="9" spans="1:6" x14ac:dyDescent="0.25">
      <c r="A9" s="3"/>
      <c r="B9" s="1"/>
      <c r="C9" s="4"/>
      <c r="D9" s="5"/>
      <c r="E9" s="5"/>
      <c r="F9" s="5"/>
    </row>
    <row r="10" spans="1:6" x14ac:dyDescent="0.25">
      <c r="A10" s="3"/>
      <c r="B10" s="1"/>
      <c r="C10" s="4"/>
      <c r="D10" s="5"/>
      <c r="E10" s="5"/>
      <c r="F10" s="5"/>
    </row>
    <row r="11" spans="1:6" ht="20.100000000000001" customHeight="1" x14ac:dyDescent="0.25">
      <c r="A11" s="96" t="s">
        <v>0</v>
      </c>
      <c r="B11" s="96"/>
      <c r="C11" s="96"/>
      <c r="D11" s="96"/>
      <c r="E11" s="96"/>
      <c r="F11" s="96"/>
    </row>
    <row r="12" spans="1:6" ht="20.100000000000001" customHeight="1" x14ac:dyDescent="0.25">
      <c r="A12" s="100" t="s">
        <v>1</v>
      </c>
      <c r="B12" s="100"/>
      <c r="C12" s="100"/>
      <c r="D12" s="100"/>
      <c r="E12" s="100"/>
      <c r="F12" s="100"/>
    </row>
    <row r="13" spans="1:6" ht="20.100000000000001" customHeight="1" x14ac:dyDescent="0.25">
      <c r="A13" s="100" t="s">
        <v>2</v>
      </c>
      <c r="B13" s="100"/>
      <c r="C13" s="100"/>
      <c r="D13" s="100"/>
      <c r="E13" s="100"/>
      <c r="F13" s="100"/>
    </row>
    <row r="14" spans="1:6" ht="20.100000000000001" customHeight="1" x14ac:dyDescent="0.25">
      <c r="A14" s="100" t="s">
        <v>3</v>
      </c>
      <c r="B14" s="100"/>
      <c r="C14" s="100"/>
      <c r="D14" s="100"/>
      <c r="E14" s="100"/>
      <c r="F14" s="100"/>
    </row>
    <row r="15" spans="1:6" ht="20.100000000000001" customHeight="1" thickBot="1" x14ac:dyDescent="0.3">
      <c r="A15" s="101" t="s">
        <v>4</v>
      </c>
      <c r="B15" s="101"/>
      <c r="C15" s="101"/>
      <c r="D15" s="101"/>
      <c r="E15" s="101"/>
      <c r="F15" s="101"/>
    </row>
    <row r="16" spans="1:6" ht="27" customHeight="1" x14ac:dyDescent="0.25">
      <c r="A16" s="121" t="s">
        <v>5</v>
      </c>
      <c r="B16" s="122" t="s">
        <v>6</v>
      </c>
      <c r="C16" s="123" t="s">
        <v>7</v>
      </c>
      <c r="D16" s="124" t="s">
        <v>8</v>
      </c>
      <c r="E16" s="124" t="s">
        <v>9</v>
      </c>
      <c r="F16" s="125" t="s">
        <v>10</v>
      </c>
    </row>
    <row r="17" spans="1:6" ht="28.9" customHeight="1" x14ac:dyDescent="0.25">
      <c r="A17" s="118" t="s">
        <v>231</v>
      </c>
      <c r="B17" s="119"/>
      <c r="C17" s="119"/>
      <c r="D17" s="119"/>
      <c r="E17" s="120"/>
      <c r="F17" s="7">
        <v>20923012.530000001</v>
      </c>
    </row>
    <row r="18" spans="1:6" ht="28.9" customHeight="1" x14ac:dyDescent="0.25">
      <c r="A18" s="8">
        <v>45083</v>
      </c>
      <c r="B18" s="9" t="s">
        <v>11</v>
      </c>
      <c r="C18" s="10" t="s">
        <v>12</v>
      </c>
      <c r="D18" s="5"/>
      <c r="E18" s="11">
        <v>60444.86</v>
      </c>
      <c r="F18" s="12">
        <f>+F17-D18+E18</f>
        <v>20983457.390000001</v>
      </c>
    </row>
    <row r="19" spans="1:6" ht="28.9" customHeight="1" thickBot="1" x14ac:dyDescent="0.3">
      <c r="A19" s="8"/>
      <c r="B19" s="13"/>
      <c r="C19" s="10" t="s">
        <v>13</v>
      </c>
      <c r="D19" s="11">
        <v>175</v>
      </c>
      <c r="E19" s="11"/>
      <c r="F19" s="12">
        <f>+F18-D19+E19</f>
        <v>20983282.390000001</v>
      </c>
    </row>
    <row r="20" spans="1:6" ht="28.9" customHeight="1" thickBot="1" x14ac:dyDescent="0.3">
      <c r="A20" s="102" t="s">
        <v>14</v>
      </c>
      <c r="B20" s="103"/>
      <c r="C20" s="103"/>
      <c r="D20" s="103"/>
      <c r="E20" s="116"/>
      <c r="F20" s="14">
        <f>+F19</f>
        <v>20983282.390000001</v>
      </c>
    </row>
    <row r="21" spans="1:6" ht="28.9" customHeight="1" x14ac:dyDescent="0.25">
      <c r="A21" s="42"/>
      <c r="B21" s="42"/>
      <c r="C21" s="42"/>
      <c r="D21" s="42"/>
      <c r="E21" s="42"/>
      <c r="F21" s="44"/>
    </row>
    <row r="22" spans="1:6" ht="28.9" customHeight="1" x14ac:dyDescent="0.4">
      <c r="D22" s="18"/>
      <c r="E22" s="19"/>
      <c r="F22" s="19"/>
    </row>
    <row r="23" spans="1:6" ht="20.100000000000001" customHeight="1" x14ac:dyDescent="0.25">
      <c r="A23" s="106" t="s">
        <v>15</v>
      </c>
      <c r="B23" s="106"/>
      <c r="C23" s="20"/>
      <c r="D23" s="21"/>
      <c r="E23" s="107" t="s">
        <v>16</v>
      </c>
      <c r="F23" s="107"/>
    </row>
    <row r="24" spans="1:6" ht="20.100000000000001" customHeight="1" x14ac:dyDescent="0.25">
      <c r="A24" s="96" t="s">
        <v>17</v>
      </c>
      <c r="B24" s="96"/>
      <c r="E24" s="97" t="s">
        <v>18</v>
      </c>
      <c r="F24" s="97"/>
    </row>
    <row r="25" spans="1:6" ht="20.100000000000001" customHeight="1" x14ac:dyDescent="0.25">
      <c r="A25" s="98" t="s">
        <v>19</v>
      </c>
      <c r="B25" s="98"/>
      <c r="E25" s="99" t="s">
        <v>20</v>
      </c>
      <c r="F25" s="99"/>
    </row>
    <row r="26" spans="1:6" ht="20.100000000000001" customHeight="1" x14ac:dyDescent="0.25">
      <c r="C26" s="24"/>
    </row>
    <row r="27" spans="1:6" ht="20.100000000000001" customHeight="1" x14ac:dyDescent="0.25">
      <c r="C27" s="107" t="s">
        <v>16</v>
      </c>
      <c r="D27" s="107"/>
    </row>
    <row r="28" spans="1:6" ht="20.100000000000001" customHeight="1" x14ac:dyDescent="0.25">
      <c r="C28" s="97" t="s">
        <v>21</v>
      </c>
      <c r="D28" s="97"/>
    </row>
    <row r="29" spans="1:6" ht="20.100000000000001" customHeight="1" x14ac:dyDescent="0.25">
      <c r="C29" s="99" t="s">
        <v>22</v>
      </c>
      <c r="D29" s="99"/>
    </row>
    <row r="30" spans="1:6" ht="20.100000000000001" customHeight="1" x14ac:dyDescent="0.25">
      <c r="C30" s="23"/>
      <c r="D30" s="23"/>
    </row>
    <row r="31" spans="1:6" ht="20.100000000000001" customHeight="1" x14ac:dyDescent="0.25">
      <c r="C31" s="25"/>
    </row>
    <row r="32" spans="1:6" ht="20.100000000000001" customHeight="1" x14ac:dyDescent="0.25"/>
    <row r="33" spans="1:6" ht="20.100000000000001" customHeight="1" x14ac:dyDescent="0.25"/>
    <row r="34" spans="1:6" ht="20.100000000000001" customHeight="1" x14ac:dyDescent="0.25"/>
    <row r="35" spans="1:6" ht="20.100000000000001" customHeight="1" x14ac:dyDescent="0.25"/>
    <row r="36" spans="1:6" ht="20.100000000000001" customHeight="1" x14ac:dyDescent="0.25"/>
    <row r="37" spans="1:6" ht="20.100000000000001" customHeight="1" x14ac:dyDescent="0.25"/>
    <row r="38" spans="1:6" ht="20.100000000000001" customHeight="1" x14ac:dyDescent="0.25">
      <c r="A38" s="96" t="s">
        <v>0</v>
      </c>
      <c r="B38" s="96"/>
      <c r="C38" s="96"/>
      <c r="D38" s="96"/>
      <c r="E38" s="96"/>
      <c r="F38" s="96"/>
    </row>
    <row r="39" spans="1:6" ht="20.100000000000001" customHeight="1" x14ac:dyDescent="0.25">
      <c r="A39" s="100" t="s">
        <v>1</v>
      </c>
      <c r="B39" s="100"/>
      <c r="C39" s="100"/>
      <c r="D39" s="100"/>
      <c r="E39" s="100"/>
      <c r="F39" s="100"/>
    </row>
    <row r="40" spans="1:6" ht="20.100000000000001" customHeight="1" x14ac:dyDescent="0.25">
      <c r="A40" s="100" t="s">
        <v>23</v>
      </c>
      <c r="B40" s="100"/>
      <c r="C40" s="100"/>
      <c r="D40" s="100"/>
      <c r="E40" s="100"/>
      <c r="F40" s="100"/>
    </row>
    <row r="41" spans="1:6" ht="20.100000000000001" customHeight="1" x14ac:dyDescent="0.25">
      <c r="A41" s="100" t="str">
        <f>$A$14</f>
        <v>DEL 01 AL 30 DE JUNIO DE 2023</v>
      </c>
      <c r="B41" s="100"/>
      <c r="C41" s="100"/>
      <c r="D41" s="100"/>
      <c r="E41" s="100"/>
      <c r="F41" s="100"/>
    </row>
    <row r="42" spans="1:6" ht="20.100000000000001" customHeight="1" thickBot="1" x14ac:dyDescent="0.3">
      <c r="A42" s="101" t="s">
        <v>4</v>
      </c>
      <c r="B42" s="101"/>
      <c r="C42" s="101"/>
      <c r="D42" s="101"/>
      <c r="E42" s="101"/>
      <c r="F42" s="101"/>
    </row>
    <row r="43" spans="1:6" ht="28.9" customHeight="1" x14ac:dyDescent="0.25">
      <c r="A43" s="126" t="s">
        <v>5</v>
      </c>
      <c r="B43" s="127" t="s">
        <v>6</v>
      </c>
      <c r="C43" s="128" t="s">
        <v>7</v>
      </c>
      <c r="D43" s="129" t="s">
        <v>8</v>
      </c>
      <c r="E43" s="129" t="s">
        <v>9</v>
      </c>
      <c r="F43" s="130" t="s">
        <v>10</v>
      </c>
    </row>
    <row r="44" spans="1:6" ht="30" customHeight="1" x14ac:dyDescent="0.25">
      <c r="A44" s="108" t="str">
        <f>$A$17</f>
        <v>BALANCE INICIAL</v>
      </c>
      <c r="B44" s="109"/>
      <c r="C44" s="109"/>
      <c r="D44" s="109"/>
      <c r="E44" s="110"/>
      <c r="F44" s="26">
        <v>282412.96999999997</v>
      </c>
    </row>
    <row r="45" spans="1:6" ht="30" customHeight="1" x14ac:dyDescent="0.25">
      <c r="A45" s="8">
        <v>45107</v>
      </c>
      <c r="B45" s="32"/>
      <c r="C45" s="10" t="s">
        <v>24</v>
      </c>
      <c r="D45" s="27"/>
      <c r="E45" s="11">
        <v>11535413.92</v>
      </c>
      <c r="F45" s="88">
        <f>+F44-D45+E45</f>
        <v>11817826.890000001</v>
      </c>
    </row>
    <row r="46" spans="1:6" ht="30" customHeight="1" x14ac:dyDescent="0.25">
      <c r="A46" s="8">
        <v>45078</v>
      </c>
      <c r="B46" s="32"/>
      <c r="C46" s="10" t="s">
        <v>25</v>
      </c>
      <c r="D46" s="27"/>
      <c r="E46" s="11">
        <v>23183.72</v>
      </c>
      <c r="F46" s="88">
        <f>+F45-D46+E46</f>
        <v>11841010.610000001</v>
      </c>
    </row>
    <row r="47" spans="1:6" ht="30" customHeight="1" x14ac:dyDescent="0.25">
      <c r="A47" s="8">
        <v>45079</v>
      </c>
      <c r="B47" s="32"/>
      <c r="C47" s="10" t="s">
        <v>26</v>
      </c>
      <c r="D47" s="27"/>
      <c r="E47" s="11">
        <v>20973.62</v>
      </c>
      <c r="F47" s="88">
        <f t="shared" ref="F47:F96" si="0">+F46-D47+E47</f>
        <v>11861984.23</v>
      </c>
    </row>
    <row r="48" spans="1:6" ht="30" customHeight="1" x14ac:dyDescent="0.25">
      <c r="A48" s="8">
        <v>45082</v>
      </c>
      <c r="B48" s="32"/>
      <c r="C48" s="10" t="s">
        <v>27</v>
      </c>
      <c r="D48" s="27"/>
      <c r="E48" s="11">
        <v>164458.5</v>
      </c>
      <c r="F48" s="88">
        <f t="shared" si="0"/>
        <v>12026442.73</v>
      </c>
    </row>
    <row r="49" spans="1:6" ht="30" customHeight="1" x14ac:dyDescent="0.25">
      <c r="A49" s="8">
        <v>45084</v>
      </c>
      <c r="B49" s="32"/>
      <c r="C49" s="10" t="s">
        <v>28</v>
      </c>
      <c r="D49" s="27"/>
      <c r="E49" s="11">
        <v>307247.84999999998</v>
      </c>
      <c r="F49" s="88">
        <f t="shared" si="0"/>
        <v>12333690.58</v>
      </c>
    </row>
    <row r="50" spans="1:6" ht="30" customHeight="1" x14ac:dyDescent="0.25">
      <c r="A50" s="8">
        <v>45086</v>
      </c>
      <c r="B50" s="32"/>
      <c r="C50" s="10" t="s">
        <v>29</v>
      </c>
      <c r="D50" s="27"/>
      <c r="E50" s="11">
        <v>158651.07</v>
      </c>
      <c r="F50" s="88">
        <f t="shared" si="0"/>
        <v>12492341.65</v>
      </c>
    </row>
    <row r="51" spans="1:6" ht="30" customHeight="1" x14ac:dyDescent="0.25">
      <c r="A51" s="8">
        <v>45086</v>
      </c>
      <c r="B51" s="32"/>
      <c r="C51" s="10" t="s">
        <v>30</v>
      </c>
      <c r="D51" s="27"/>
      <c r="E51" s="11">
        <v>16874.689999999999</v>
      </c>
      <c r="F51" s="88">
        <f t="shared" si="0"/>
        <v>12509216.34</v>
      </c>
    </row>
    <row r="52" spans="1:6" ht="30" customHeight="1" x14ac:dyDescent="0.25">
      <c r="A52" s="8">
        <v>45086</v>
      </c>
      <c r="B52" s="32"/>
      <c r="C52" s="10" t="s">
        <v>30</v>
      </c>
      <c r="D52" s="27"/>
      <c r="E52" s="11">
        <v>1437.84</v>
      </c>
      <c r="F52" s="88">
        <f t="shared" si="0"/>
        <v>12510654.18</v>
      </c>
    </row>
    <row r="53" spans="1:6" ht="30" customHeight="1" x14ac:dyDescent="0.25">
      <c r="A53" s="8">
        <v>45089</v>
      </c>
      <c r="B53" s="32"/>
      <c r="C53" s="10" t="s">
        <v>31</v>
      </c>
      <c r="D53" s="27"/>
      <c r="E53" s="11">
        <v>10230.76</v>
      </c>
      <c r="F53" s="88">
        <f t="shared" si="0"/>
        <v>12520884.939999999</v>
      </c>
    </row>
    <row r="54" spans="1:6" ht="30" customHeight="1" x14ac:dyDescent="0.25">
      <c r="A54" s="8">
        <v>45092</v>
      </c>
      <c r="B54" s="32"/>
      <c r="C54" s="10" t="s">
        <v>32</v>
      </c>
      <c r="D54" s="27"/>
      <c r="E54" s="11">
        <v>14763</v>
      </c>
      <c r="F54" s="88">
        <f t="shared" si="0"/>
        <v>12535647.939999999</v>
      </c>
    </row>
    <row r="55" spans="1:6" ht="30" customHeight="1" x14ac:dyDescent="0.25">
      <c r="A55" s="8">
        <v>45092</v>
      </c>
      <c r="B55" s="32"/>
      <c r="C55" s="10" t="s">
        <v>33</v>
      </c>
      <c r="D55" s="27"/>
      <c r="E55" s="11">
        <v>15818.52</v>
      </c>
      <c r="F55" s="88">
        <f t="shared" si="0"/>
        <v>12551466.459999999</v>
      </c>
    </row>
    <row r="56" spans="1:6" ht="30" customHeight="1" x14ac:dyDescent="0.25">
      <c r="A56" s="8">
        <v>45097</v>
      </c>
      <c r="B56" s="32"/>
      <c r="C56" s="10" t="s">
        <v>31</v>
      </c>
      <c r="D56" s="27"/>
      <c r="E56" s="11">
        <v>11982.03</v>
      </c>
      <c r="F56" s="88">
        <f t="shared" si="0"/>
        <v>12563448.489999998</v>
      </c>
    </row>
    <row r="57" spans="1:6" ht="30" customHeight="1" x14ac:dyDescent="0.25">
      <c r="A57" s="8">
        <v>45103</v>
      </c>
      <c r="B57" s="32"/>
      <c r="C57" s="10" t="s">
        <v>34</v>
      </c>
      <c r="D57" s="27"/>
      <c r="E57" s="11">
        <v>11712.22</v>
      </c>
      <c r="F57" s="88">
        <f t="shared" si="0"/>
        <v>12575160.709999999</v>
      </c>
    </row>
    <row r="58" spans="1:6" ht="30" customHeight="1" x14ac:dyDescent="0.25">
      <c r="A58" s="8">
        <v>45098</v>
      </c>
      <c r="B58" s="32"/>
      <c r="C58" s="10" t="s">
        <v>35</v>
      </c>
      <c r="D58" s="27"/>
      <c r="E58" s="11">
        <v>5441.85</v>
      </c>
      <c r="F58" s="88">
        <f t="shared" si="0"/>
        <v>12580602.559999999</v>
      </c>
    </row>
    <row r="59" spans="1:6" ht="30" customHeight="1" x14ac:dyDescent="0.25">
      <c r="A59" s="8">
        <v>45106</v>
      </c>
      <c r="B59" s="32"/>
      <c r="C59" s="10" t="s">
        <v>36</v>
      </c>
      <c r="D59" s="27"/>
      <c r="E59" s="11">
        <v>111732</v>
      </c>
      <c r="F59" s="88">
        <f t="shared" si="0"/>
        <v>12692334.559999999</v>
      </c>
    </row>
    <row r="60" spans="1:6" ht="30" customHeight="1" x14ac:dyDescent="0.25">
      <c r="A60" s="89">
        <v>45078</v>
      </c>
      <c r="B60" s="87">
        <v>3746</v>
      </c>
      <c r="C60" s="29" t="s">
        <v>37</v>
      </c>
      <c r="D60" s="11">
        <v>10932.95</v>
      </c>
      <c r="E60" s="27"/>
      <c r="F60" s="88">
        <f t="shared" si="0"/>
        <v>12681401.609999999</v>
      </c>
    </row>
    <row r="61" spans="1:6" ht="30" customHeight="1" x14ac:dyDescent="0.25">
      <c r="A61" s="90">
        <v>45078</v>
      </c>
      <c r="B61" s="87">
        <v>3747</v>
      </c>
      <c r="C61" s="30" t="s">
        <v>38</v>
      </c>
      <c r="D61" s="28">
        <v>60095.47</v>
      </c>
      <c r="E61" s="27"/>
      <c r="F61" s="88">
        <f t="shared" si="0"/>
        <v>12621306.139999999</v>
      </c>
    </row>
    <row r="62" spans="1:6" ht="30" customHeight="1" x14ac:dyDescent="0.25">
      <c r="A62" s="90">
        <v>45078</v>
      </c>
      <c r="B62" s="87">
        <v>3748</v>
      </c>
      <c r="C62" s="29" t="s">
        <v>39</v>
      </c>
      <c r="D62" s="11">
        <v>42272.6</v>
      </c>
      <c r="E62" s="27"/>
      <c r="F62" s="88">
        <f t="shared" si="0"/>
        <v>12579033.539999999</v>
      </c>
    </row>
    <row r="63" spans="1:6" ht="30" customHeight="1" x14ac:dyDescent="0.25">
      <c r="A63" s="90">
        <v>45078</v>
      </c>
      <c r="B63" s="87">
        <v>3749</v>
      </c>
      <c r="C63" s="30" t="s">
        <v>40</v>
      </c>
      <c r="D63" s="28">
        <v>45136.95</v>
      </c>
      <c r="E63" s="27"/>
      <c r="F63" s="88">
        <f t="shared" si="0"/>
        <v>12533896.59</v>
      </c>
    </row>
    <row r="64" spans="1:6" ht="30" customHeight="1" x14ac:dyDescent="0.25">
      <c r="A64" s="90">
        <v>45079</v>
      </c>
      <c r="B64" s="87">
        <v>3750</v>
      </c>
      <c r="C64" s="30" t="s">
        <v>41</v>
      </c>
      <c r="D64" s="28">
        <v>9136.25</v>
      </c>
      <c r="E64" s="27"/>
      <c r="F64" s="88">
        <f t="shared" si="0"/>
        <v>12524760.34</v>
      </c>
    </row>
    <row r="65" spans="1:6" ht="30" customHeight="1" x14ac:dyDescent="0.25">
      <c r="A65" s="90">
        <v>45079</v>
      </c>
      <c r="B65" s="87">
        <v>3751</v>
      </c>
      <c r="C65" s="30" t="s">
        <v>42</v>
      </c>
      <c r="D65" s="28">
        <v>18602.419999999998</v>
      </c>
      <c r="E65" s="27"/>
      <c r="F65" s="88">
        <f t="shared" si="0"/>
        <v>12506157.92</v>
      </c>
    </row>
    <row r="66" spans="1:6" ht="30" customHeight="1" x14ac:dyDescent="0.25">
      <c r="A66" s="90">
        <v>45079</v>
      </c>
      <c r="B66" s="87">
        <v>3752</v>
      </c>
      <c r="C66" s="30" t="s">
        <v>43</v>
      </c>
      <c r="D66" s="28">
        <v>34012.050000000003</v>
      </c>
      <c r="E66" s="27"/>
      <c r="F66" s="88">
        <f t="shared" si="0"/>
        <v>12472145.869999999</v>
      </c>
    </row>
    <row r="67" spans="1:6" ht="30" customHeight="1" x14ac:dyDescent="0.25">
      <c r="A67" s="90">
        <v>45082</v>
      </c>
      <c r="B67" s="87">
        <v>3753</v>
      </c>
      <c r="C67" s="30" t="s">
        <v>44</v>
      </c>
      <c r="D67" s="11">
        <v>207999.47</v>
      </c>
      <c r="E67" s="27"/>
      <c r="F67" s="88">
        <f t="shared" si="0"/>
        <v>12264146.399999999</v>
      </c>
    </row>
    <row r="68" spans="1:6" ht="30" customHeight="1" x14ac:dyDescent="0.25">
      <c r="A68" s="90">
        <v>45090</v>
      </c>
      <c r="B68" s="87">
        <v>3754</v>
      </c>
      <c r="C68" s="30" t="s">
        <v>37</v>
      </c>
      <c r="D68" s="11">
        <v>10000</v>
      </c>
      <c r="E68" s="27"/>
      <c r="F68" s="88">
        <f t="shared" si="0"/>
        <v>12254146.399999999</v>
      </c>
    </row>
    <row r="69" spans="1:6" ht="30" customHeight="1" x14ac:dyDescent="0.25">
      <c r="A69" s="90">
        <v>45090</v>
      </c>
      <c r="B69" s="87">
        <v>3755</v>
      </c>
      <c r="C69" s="30" t="s">
        <v>45</v>
      </c>
      <c r="D69" s="28">
        <v>249424.45</v>
      </c>
      <c r="E69" s="27"/>
      <c r="F69" s="88">
        <f t="shared" si="0"/>
        <v>12004721.949999999</v>
      </c>
    </row>
    <row r="70" spans="1:6" ht="30" customHeight="1" x14ac:dyDescent="0.25">
      <c r="A70" s="90">
        <v>45097</v>
      </c>
      <c r="B70" s="87">
        <v>3756</v>
      </c>
      <c r="C70" s="30" t="s">
        <v>46</v>
      </c>
      <c r="D70" s="28" t="s">
        <v>47</v>
      </c>
      <c r="E70" s="27"/>
      <c r="F70" s="88">
        <f>+F69+E70</f>
        <v>12004721.949999999</v>
      </c>
    </row>
    <row r="71" spans="1:6" ht="30" customHeight="1" x14ac:dyDescent="0.25">
      <c r="A71" s="8">
        <v>45097</v>
      </c>
      <c r="B71" s="87">
        <v>3757</v>
      </c>
      <c r="C71" s="30" t="s">
        <v>48</v>
      </c>
      <c r="D71" s="28" t="s">
        <v>47</v>
      </c>
      <c r="E71" s="27"/>
      <c r="F71" s="88">
        <f t="shared" ref="F71:F72" si="1">+F70+E71</f>
        <v>12004721.949999999</v>
      </c>
    </row>
    <row r="72" spans="1:6" ht="30" customHeight="1" x14ac:dyDescent="0.25">
      <c r="A72" s="8">
        <v>45097</v>
      </c>
      <c r="B72" s="87">
        <v>3758</v>
      </c>
      <c r="C72" s="30" t="s">
        <v>49</v>
      </c>
      <c r="D72" s="28" t="s">
        <v>47</v>
      </c>
      <c r="E72" s="27"/>
      <c r="F72" s="88">
        <f t="shared" si="1"/>
        <v>12004721.949999999</v>
      </c>
    </row>
    <row r="73" spans="1:6" ht="30" customHeight="1" x14ac:dyDescent="0.25">
      <c r="A73" s="8">
        <v>45097</v>
      </c>
      <c r="B73" s="87">
        <v>3759</v>
      </c>
      <c r="C73" s="30" t="s">
        <v>50</v>
      </c>
      <c r="D73" s="28">
        <v>71385</v>
      </c>
      <c r="E73" s="27"/>
      <c r="F73" s="88">
        <f t="shared" si="0"/>
        <v>11933336.949999999</v>
      </c>
    </row>
    <row r="74" spans="1:6" ht="30" customHeight="1" x14ac:dyDescent="0.25">
      <c r="A74" s="8">
        <v>45097</v>
      </c>
      <c r="B74" s="87">
        <v>3760</v>
      </c>
      <c r="C74" s="30" t="s">
        <v>51</v>
      </c>
      <c r="D74" s="28" t="s">
        <v>51</v>
      </c>
      <c r="E74" s="27"/>
      <c r="F74" s="88">
        <f>+F73+E74</f>
        <v>11933336.949999999</v>
      </c>
    </row>
    <row r="75" spans="1:6" ht="21" customHeight="1" x14ac:dyDescent="0.25">
      <c r="A75" s="8">
        <v>45097</v>
      </c>
      <c r="B75" s="87">
        <v>3761</v>
      </c>
      <c r="C75" s="29" t="s">
        <v>51</v>
      </c>
      <c r="D75" s="11" t="s">
        <v>51</v>
      </c>
      <c r="E75" s="27"/>
      <c r="F75" s="88">
        <f>+F74+E75</f>
        <v>11933336.949999999</v>
      </c>
    </row>
    <row r="76" spans="1:6" s="4" customFormat="1" ht="18.75" customHeight="1" x14ac:dyDescent="0.25">
      <c r="A76" s="91">
        <v>45097</v>
      </c>
      <c r="B76" s="87">
        <v>3762</v>
      </c>
      <c r="C76" s="29" t="s">
        <v>52</v>
      </c>
      <c r="D76" s="31">
        <v>13505.24</v>
      </c>
      <c r="E76" s="29"/>
      <c r="F76" s="88">
        <f t="shared" si="0"/>
        <v>11919831.709999999</v>
      </c>
    </row>
    <row r="77" spans="1:6" s="4" customFormat="1" ht="21" customHeight="1" x14ac:dyDescent="0.25">
      <c r="A77" s="91">
        <v>45097</v>
      </c>
      <c r="B77" s="87">
        <v>3763</v>
      </c>
      <c r="C77" s="29" t="s">
        <v>53</v>
      </c>
      <c r="D77" s="31">
        <v>35926.019999999997</v>
      </c>
      <c r="E77" s="29"/>
      <c r="F77" s="88">
        <f t="shared" si="0"/>
        <v>11883905.689999999</v>
      </c>
    </row>
    <row r="78" spans="1:6" s="4" customFormat="1" ht="120" customHeight="1" x14ac:dyDescent="0.25">
      <c r="A78" s="91">
        <v>45078</v>
      </c>
      <c r="B78" s="32" t="s">
        <v>54</v>
      </c>
      <c r="C78" s="29" t="s">
        <v>55</v>
      </c>
      <c r="D78" s="31">
        <v>2810</v>
      </c>
      <c r="E78" s="29"/>
      <c r="F78" s="88">
        <f t="shared" si="0"/>
        <v>11881095.689999999</v>
      </c>
    </row>
    <row r="79" spans="1:6" s="4" customFormat="1" ht="80.099999999999994" customHeight="1" x14ac:dyDescent="0.25">
      <c r="A79" s="91">
        <v>45092</v>
      </c>
      <c r="B79" s="32" t="s">
        <v>56</v>
      </c>
      <c r="C79" s="29" t="s">
        <v>57</v>
      </c>
      <c r="D79" s="31">
        <v>9231.19</v>
      </c>
      <c r="E79" s="29"/>
      <c r="F79" s="88">
        <f t="shared" si="0"/>
        <v>11871864.5</v>
      </c>
    </row>
    <row r="80" spans="1:6" s="4" customFormat="1" ht="80.099999999999994" customHeight="1" x14ac:dyDescent="0.25">
      <c r="A80" s="91">
        <v>45092</v>
      </c>
      <c r="B80" s="32" t="s">
        <v>58</v>
      </c>
      <c r="C80" s="29" t="s">
        <v>59</v>
      </c>
      <c r="D80" s="31">
        <v>23600</v>
      </c>
      <c r="E80" s="29"/>
      <c r="F80" s="88">
        <f t="shared" si="0"/>
        <v>11848264.5</v>
      </c>
    </row>
    <row r="81" spans="1:6" s="4" customFormat="1" ht="80.099999999999994" customHeight="1" x14ac:dyDescent="0.25">
      <c r="A81" s="91">
        <v>45092</v>
      </c>
      <c r="B81" s="32" t="s">
        <v>60</v>
      </c>
      <c r="C81" s="29" t="s">
        <v>61</v>
      </c>
      <c r="D81" s="31">
        <v>2160</v>
      </c>
      <c r="E81" s="29"/>
      <c r="F81" s="88">
        <f t="shared" si="0"/>
        <v>11846104.5</v>
      </c>
    </row>
    <row r="82" spans="1:6" s="4" customFormat="1" ht="80.099999999999994" customHeight="1" x14ac:dyDescent="0.25">
      <c r="A82" s="91">
        <v>45092</v>
      </c>
      <c r="B82" s="32" t="s">
        <v>62</v>
      </c>
      <c r="C82" s="29" t="s">
        <v>63</v>
      </c>
      <c r="D82" s="31">
        <v>5660</v>
      </c>
      <c r="E82" s="29"/>
      <c r="F82" s="88">
        <f t="shared" si="0"/>
        <v>11840444.5</v>
      </c>
    </row>
    <row r="83" spans="1:6" s="4" customFormat="1" ht="80.099999999999994" customHeight="1" x14ac:dyDescent="0.25">
      <c r="A83" s="91">
        <v>45092</v>
      </c>
      <c r="B83" s="32" t="s">
        <v>64</v>
      </c>
      <c r="C83" s="29" t="s">
        <v>65</v>
      </c>
      <c r="D83" s="31">
        <v>4550</v>
      </c>
      <c r="E83" s="29"/>
      <c r="F83" s="88">
        <f t="shared" si="0"/>
        <v>11835894.5</v>
      </c>
    </row>
    <row r="84" spans="1:6" s="4" customFormat="1" ht="80.099999999999994" customHeight="1" x14ac:dyDescent="0.25">
      <c r="A84" s="91">
        <v>45092</v>
      </c>
      <c r="B84" s="32" t="s">
        <v>66</v>
      </c>
      <c r="C84" s="29" t="s">
        <v>67</v>
      </c>
      <c r="D84" s="31">
        <v>26800</v>
      </c>
      <c r="E84" s="29"/>
      <c r="F84" s="88">
        <f t="shared" si="0"/>
        <v>11809094.5</v>
      </c>
    </row>
    <row r="85" spans="1:6" s="4" customFormat="1" ht="80.099999999999994" customHeight="1" x14ac:dyDescent="0.25">
      <c r="A85" s="91">
        <v>45092</v>
      </c>
      <c r="B85" s="32" t="s">
        <v>68</v>
      </c>
      <c r="C85" s="29" t="s">
        <v>69</v>
      </c>
      <c r="D85" s="31">
        <v>14000</v>
      </c>
      <c r="E85" s="29"/>
      <c r="F85" s="88">
        <f t="shared" si="0"/>
        <v>11795094.5</v>
      </c>
    </row>
    <row r="86" spans="1:6" s="4" customFormat="1" ht="80.099999999999994" customHeight="1" x14ac:dyDescent="0.25">
      <c r="A86" s="91">
        <v>45092</v>
      </c>
      <c r="B86" s="32" t="s">
        <v>70</v>
      </c>
      <c r="C86" s="29" t="s">
        <v>71</v>
      </c>
      <c r="D86" s="31">
        <v>16860</v>
      </c>
      <c r="E86" s="29"/>
      <c r="F86" s="88">
        <f t="shared" si="0"/>
        <v>11778234.5</v>
      </c>
    </row>
    <row r="87" spans="1:6" s="4" customFormat="1" ht="80.099999999999994" customHeight="1" x14ac:dyDescent="0.25">
      <c r="A87" s="91">
        <v>45092</v>
      </c>
      <c r="B87" s="32" t="s">
        <v>72</v>
      </c>
      <c r="C87" s="29" t="s">
        <v>73</v>
      </c>
      <c r="D87" s="31">
        <v>7310</v>
      </c>
      <c r="E87" s="29"/>
      <c r="F87" s="88">
        <f t="shared" si="0"/>
        <v>11770924.5</v>
      </c>
    </row>
    <row r="88" spans="1:6" s="4" customFormat="1" ht="80.099999999999994" customHeight="1" x14ac:dyDescent="0.25">
      <c r="A88" s="91">
        <v>45092</v>
      </c>
      <c r="B88" s="32" t="s">
        <v>74</v>
      </c>
      <c r="C88" s="29" t="s">
        <v>75</v>
      </c>
      <c r="D88" s="31">
        <v>5650</v>
      </c>
      <c r="E88" s="29"/>
      <c r="F88" s="88">
        <f t="shared" si="0"/>
        <v>11765274.5</v>
      </c>
    </row>
    <row r="89" spans="1:6" s="4" customFormat="1" ht="80.099999999999994" customHeight="1" x14ac:dyDescent="0.25">
      <c r="A89" s="91">
        <v>45096</v>
      </c>
      <c r="B89" s="32" t="s">
        <v>76</v>
      </c>
      <c r="C89" s="29" t="s">
        <v>77</v>
      </c>
      <c r="D89" s="31">
        <v>5650</v>
      </c>
      <c r="E89" s="29"/>
      <c r="F89" s="88">
        <f t="shared" si="0"/>
        <v>11759624.5</v>
      </c>
    </row>
    <row r="90" spans="1:6" s="4" customFormat="1" ht="80.099999999999994" customHeight="1" x14ac:dyDescent="0.25">
      <c r="A90" s="91">
        <v>45096</v>
      </c>
      <c r="B90" s="32" t="s">
        <v>78</v>
      </c>
      <c r="C90" s="29" t="s">
        <v>79</v>
      </c>
      <c r="D90" s="31">
        <v>89190</v>
      </c>
      <c r="E90" s="29"/>
      <c r="F90" s="88">
        <f t="shared" si="0"/>
        <v>11670434.5</v>
      </c>
    </row>
    <row r="91" spans="1:6" s="4" customFormat="1" ht="80.099999999999994" customHeight="1" x14ac:dyDescent="0.25">
      <c r="A91" s="91">
        <v>45096</v>
      </c>
      <c r="B91" s="32" t="s">
        <v>80</v>
      </c>
      <c r="C91" s="29" t="s">
        <v>81</v>
      </c>
      <c r="D91" s="31">
        <v>4550</v>
      </c>
      <c r="E91" s="29"/>
      <c r="F91" s="88">
        <f t="shared" si="0"/>
        <v>11665884.5</v>
      </c>
    </row>
    <row r="92" spans="1:6" s="4" customFormat="1" ht="80.099999999999994" customHeight="1" x14ac:dyDescent="0.25">
      <c r="A92" s="91">
        <v>45097</v>
      </c>
      <c r="B92" s="32" t="s">
        <v>82</v>
      </c>
      <c r="C92" s="29" t="s">
        <v>83</v>
      </c>
      <c r="D92" s="31">
        <v>5650</v>
      </c>
      <c r="E92" s="29"/>
      <c r="F92" s="88">
        <f t="shared" si="0"/>
        <v>11660234.5</v>
      </c>
    </row>
    <row r="93" spans="1:6" s="4" customFormat="1" ht="80.099999999999994" customHeight="1" x14ac:dyDescent="0.25">
      <c r="A93" s="91">
        <v>45099</v>
      </c>
      <c r="B93" s="32" t="s">
        <v>84</v>
      </c>
      <c r="C93" s="29" t="s">
        <v>85</v>
      </c>
      <c r="D93" s="31">
        <v>5650</v>
      </c>
      <c r="E93" s="29"/>
      <c r="F93" s="88">
        <f t="shared" si="0"/>
        <v>11654584.5</v>
      </c>
    </row>
    <row r="94" spans="1:6" s="4" customFormat="1" ht="80.099999999999994" customHeight="1" x14ac:dyDescent="0.25">
      <c r="A94" s="91">
        <v>45107</v>
      </c>
      <c r="B94" s="32"/>
      <c r="C94" s="29" t="s">
        <v>86</v>
      </c>
      <c r="D94" s="31">
        <v>794.85000000000014</v>
      </c>
      <c r="E94" s="29"/>
      <c r="F94" s="88">
        <f t="shared" si="0"/>
        <v>11653789.65</v>
      </c>
    </row>
    <row r="95" spans="1:6" s="4" customFormat="1" ht="80.099999999999994" customHeight="1" x14ac:dyDescent="0.25">
      <c r="A95" s="91">
        <v>45107</v>
      </c>
      <c r="B95" s="32"/>
      <c r="C95" s="29" t="s">
        <v>87</v>
      </c>
      <c r="D95" s="31">
        <v>175</v>
      </c>
      <c r="E95" s="29"/>
      <c r="F95" s="88">
        <f t="shared" si="0"/>
        <v>11653614.65</v>
      </c>
    </row>
    <row r="96" spans="1:6" s="4" customFormat="1" ht="32.25" customHeight="1" thickBot="1" x14ac:dyDescent="0.3">
      <c r="A96" s="102" t="str">
        <f>$A$20</f>
        <v>BALANCE AL 30/06/2023</v>
      </c>
      <c r="B96" s="103"/>
      <c r="C96" s="103"/>
      <c r="D96" s="103"/>
      <c r="E96" s="104"/>
      <c r="F96" s="92">
        <f t="shared" si="0"/>
        <v>11653614.65</v>
      </c>
    </row>
    <row r="97" spans="1:9" s="4" customFormat="1" ht="32.25" customHeight="1" x14ac:dyDescent="0.25">
      <c r="A97" s="42"/>
      <c r="B97" s="42"/>
      <c r="C97" s="42"/>
      <c r="D97" s="42"/>
      <c r="E97" s="42"/>
      <c r="F97" s="93"/>
    </row>
    <row r="98" spans="1:9" s="4" customFormat="1" ht="32.25" customHeight="1" x14ac:dyDescent="0.25">
      <c r="A98" s="42"/>
      <c r="B98" s="42"/>
      <c r="C98" s="42"/>
      <c r="D98" s="42"/>
      <c r="E98" s="42"/>
      <c r="F98" s="93"/>
    </row>
    <row r="99" spans="1:9" ht="21.75" customHeight="1" x14ac:dyDescent="0.25">
      <c r="C99" s="34"/>
    </row>
    <row r="100" spans="1:9" ht="22.5" customHeight="1" x14ac:dyDescent="0.25">
      <c r="A100" s="106" t="s">
        <v>15</v>
      </c>
      <c r="B100" s="106"/>
      <c r="C100" s="4"/>
      <c r="E100" s="107" t="s">
        <v>16</v>
      </c>
      <c r="F100" s="107"/>
    </row>
    <row r="101" spans="1:9" ht="22.5" customHeight="1" x14ac:dyDescent="0.25">
      <c r="A101" s="96" t="s">
        <v>17</v>
      </c>
      <c r="B101" s="96"/>
      <c r="C101" s="4"/>
      <c r="E101" s="97" t="s">
        <v>18</v>
      </c>
      <c r="F101" s="97"/>
    </row>
    <row r="102" spans="1:9" ht="20.100000000000001" customHeight="1" x14ac:dyDescent="0.25">
      <c r="A102" s="98" t="s">
        <v>19</v>
      </c>
      <c r="B102" s="98"/>
      <c r="C102" s="4"/>
      <c r="E102" s="99" t="s">
        <v>20</v>
      </c>
      <c r="F102" s="99"/>
    </row>
    <row r="103" spans="1:9" ht="20.100000000000001" customHeight="1" x14ac:dyDescent="0.25">
      <c r="A103" s="35"/>
      <c r="B103" s="1"/>
      <c r="C103" s="25"/>
    </row>
    <row r="104" spans="1:9" ht="20.100000000000001" customHeight="1" x14ac:dyDescent="0.25">
      <c r="A104" s="35"/>
      <c r="B104" s="1"/>
      <c r="C104" s="107" t="s">
        <v>16</v>
      </c>
      <c r="D104" s="107"/>
    </row>
    <row r="105" spans="1:9" ht="20.100000000000001" customHeight="1" x14ac:dyDescent="0.25">
      <c r="A105" s="35"/>
      <c r="B105" s="1"/>
      <c r="C105" s="97" t="s">
        <v>21</v>
      </c>
      <c r="D105" s="97"/>
    </row>
    <row r="106" spans="1:9" ht="20.100000000000001" customHeight="1" x14ac:dyDescent="0.25">
      <c r="A106" s="35"/>
      <c r="B106" s="1"/>
      <c r="C106" s="99" t="s">
        <v>22</v>
      </c>
      <c r="D106" s="99"/>
    </row>
    <row r="107" spans="1:9" ht="20.100000000000001" customHeight="1" x14ac:dyDescent="0.25">
      <c r="A107" s="35"/>
      <c r="B107" s="1"/>
      <c r="C107" s="25"/>
    </row>
    <row r="108" spans="1:9" ht="20.100000000000001" customHeight="1" x14ac:dyDescent="0.25">
      <c r="A108" s="35"/>
      <c r="B108" s="1"/>
      <c r="C108" s="25"/>
    </row>
    <row r="109" spans="1:9" ht="20.100000000000001" customHeight="1" x14ac:dyDescent="0.25">
      <c r="A109" s="35"/>
      <c r="B109" s="1"/>
      <c r="C109" s="25"/>
    </row>
    <row r="110" spans="1:9" ht="20.100000000000001" customHeight="1" x14ac:dyDescent="0.25">
      <c r="A110" s="35"/>
      <c r="B110" s="1"/>
      <c r="C110" s="25"/>
    </row>
    <row r="111" spans="1:9" ht="20.100000000000001" customHeight="1" x14ac:dyDescent="0.25">
      <c r="A111" s="35"/>
      <c r="B111" s="1"/>
      <c r="C111" s="25"/>
    </row>
    <row r="112" spans="1:9" ht="20.100000000000001" customHeight="1" x14ac:dyDescent="0.25">
      <c r="I112" s="36"/>
    </row>
    <row r="113" spans="1:6" ht="20.100000000000001" customHeight="1" x14ac:dyDescent="0.25"/>
    <row r="114" spans="1:6" ht="20.100000000000001" customHeight="1" x14ac:dyDescent="0.25">
      <c r="A114" s="98"/>
      <c r="B114" s="98"/>
      <c r="C114" s="98"/>
      <c r="D114" s="98"/>
      <c r="E114" s="98"/>
      <c r="F114" s="98"/>
    </row>
    <row r="115" spans="1:6" ht="20.100000000000001" customHeight="1" x14ac:dyDescent="0.25">
      <c r="A115" s="98"/>
      <c r="B115" s="98"/>
      <c r="C115" s="98"/>
      <c r="D115" s="98"/>
      <c r="E115" s="98"/>
      <c r="F115" s="98"/>
    </row>
    <row r="116" spans="1:6" ht="20.100000000000001" customHeight="1" x14ac:dyDescent="0.25">
      <c r="A116" s="96" t="s">
        <v>0</v>
      </c>
      <c r="B116" s="96"/>
      <c r="C116" s="96"/>
      <c r="D116" s="96"/>
      <c r="E116" s="96"/>
      <c r="F116" s="96"/>
    </row>
    <row r="117" spans="1:6" ht="20.100000000000001" customHeight="1" x14ac:dyDescent="0.25">
      <c r="A117" s="100" t="s">
        <v>1</v>
      </c>
      <c r="B117" s="100"/>
      <c r="C117" s="100"/>
      <c r="D117" s="100"/>
      <c r="E117" s="100"/>
      <c r="F117" s="100"/>
    </row>
    <row r="118" spans="1:6" ht="20.100000000000001" customHeight="1" x14ac:dyDescent="0.25">
      <c r="A118" s="100" t="s">
        <v>88</v>
      </c>
      <c r="B118" s="100"/>
      <c r="C118" s="100"/>
      <c r="D118" s="100"/>
      <c r="E118" s="100"/>
      <c r="F118" s="100"/>
    </row>
    <row r="119" spans="1:6" ht="20.100000000000001" customHeight="1" x14ac:dyDescent="0.25">
      <c r="A119" s="100" t="str">
        <f>$A$14</f>
        <v>DEL 01 AL 30 DE JUNIO DE 2023</v>
      </c>
      <c r="B119" s="100"/>
      <c r="C119" s="100"/>
      <c r="D119" s="100"/>
      <c r="E119" s="100"/>
      <c r="F119" s="100"/>
    </row>
    <row r="120" spans="1:6" ht="20.100000000000001" customHeight="1" thickBot="1" x14ac:dyDescent="0.3">
      <c r="A120" s="101" t="s">
        <v>4</v>
      </c>
      <c r="B120" s="101"/>
      <c r="C120" s="101"/>
      <c r="D120" s="101"/>
      <c r="E120" s="101"/>
      <c r="F120" s="101"/>
    </row>
    <row r="121" spans="1:6" ht="35.25" customHeight="1" x14ac:dyDescent="0.25">
      <c r="A121" s="126" t="s">
        <v>5</v>
      </c>
      <c r="B121" s="127" t="s">
        <v>6</v>
      </c>
      <c r="C121" s="128" t="s">
        <v>7</v>
      </c>
      <c r="D121" s="129" t="s">
        <v>8</v>
      </c>
      <c r="E121" s="129" t="s">
        <v>9</v>
      </c>
      <c r="F121" s="131" t="s">
        <v>10</v>
      </c>
    </row>
    <row r="122" spans="1:6" ht="27.75" customHeight="1" x14ac:dyDescent="0.25">
      <c r="A122" s="108" t="str">
        <f>$A$17</f>
        <v>BALANCE INICIAL</v>
      </c>
      <c r="B122" s="109"/>
      <c r="C122" s="109"/>
      <c r="D122" s="109"/>
      <c r="E122" s="110"/>
      <c r="F122" s="7">
        <v>806066.29</v>
      </c>
    </row>
    <row r="123" spans="1:6" ht="30" customHeight="1" x14ac:dyDescent="0.25">
      <c r="A123" s="38">
        <v>45107</v>
      </c>
      <c r="B123" s="37"/>
      <c r="C123" s="39" t="s">
        <v>87</v>
      </c>
      <c r="D123" s="11">
        <v>175</v>
      </c>
      <c r="E123" s="11"/>
      <c r="F123" s="12">
        <f>+F122-D123+E123</f>
        <v>805891.29</v>
      </c>
    </row>
    <row r="124" spans="1:6" ht="30" customHeight="1" thickBot="1" x14ac:dyDescent="0.3">
      <c r="A124" s="102" t="str">
        <f>$A$20</f>
        <v>BALANCE AL 30/06/2023</v>
      </c>
      <c r="B124" s="103"/>
      <c r="C124" s="103"/>
      <c r="D124" s="103"/>
      <c r="E124" s="104"/>
      <c r="F124" s="40">
        <f>F122-D123</f>
        <v>805891.29</v>
      </c>
    </row>
    <row r="125" spans="1:6" ht="30" customHeight="1" x14ac:dyDescent="0.25">
      <c r="A125" s="41"/>
      <c r="B125" s="42"/>
      <c r="C125" s="42"/>
      <c r="D125" s="43"/>
      <c r="E125" s="43"/>
      <c r="F125" s="44"/>
    </row>
    <row r="126" spans="1:6" ht="30" customHeight="1" x14ac:dyDescent="0.25">
      <c r="A126" s="45"/>
      <c r="C126" s="46"/>
      <c r="D126" s="18"/>
      <c r="E126" s="18"/>
      <c r="F126" s="44"/>
    </row>
    <row r="127" spans="1:6" ht="30" customHeight="1" x14ac:dyDescent="0.25">
      <c r="A127" s="106" t="s">
        <v>15</v>
      </c>
      <c r="B127" s="106"/>
      <c r="E127" s="107" t="s">
        <v>16</v>
      </c>
      <c r="F127" s="107"/>
    </row>
    <row r="128" spans="1:6" ht="21" customHeight="1" x14ac:dyDescent="0.25">
      <c r="A128" s="96" t="s">
        <v>17</v>
      </c>
      <c r="B128" s="96"/>
      <c r="C128" s="47"/>
      <c r="D128" s="48"/>
      <c r="E128" s="97" t="s">
        <v>18</v>
      </c>
      <c r="F128" s="97"/>
    </row>
    <row r="129" spans="1:6" ht="20.100000000000001" customHeight="1" x14ac:dyDescent="0.25">
      <c r="A129" s="98" t="s">
        <v>19</v>
      </c>
      <c r="B129" s="98"/>
      <c r="E129" s="99" t="s">
        <v>20</v>
      </c>
      <c r="F129" s="99"/>
    </row>
    <row r="130" spans="1:6" ht="20.100000000000001" customHeight="1" x14ac:dyDescent="0.25">
      <c r="A130" s="98"/>
      <c r="B130" s="98"/>
      <c r="E130" s="115"/>
      <c r="F130" s="115"/>
    </row>
    <row r="131" spans="1:6" ht="20.100000000000001" customHeight="1" x14ac:dyDescent="0.25">
      <c r="A131" s="35"/>
      <c r="B131" s="1"/>
      <c r="C131" s="24"/>
    </row>
    <row r="132" spans="1:6" ht="20.100000000000001" customHeight="1" x14ac:dyDescent="0.25">
      <c r="A132" s="35"/>
      <c r="B132" s="1"/>
      <c r="C132" s="107" t="s">
        <v>16</v>
      </c>
      <c r="D132" s="107"/>
    </row>
    <row r="133" spans="1:6" ht="20.100000000000001" customHeight="1" x14ac:dyDescent="0.25">
      <c r="A133" s="35"/>
      <c r="B133" s="1"/>
      <c r="C133" s="97" t="s">
        <v>21</v>
      </c>
      <c r="D133" s="97"/>
    </row>
    <row r="134" spans="1:6" ht="20.100000000000001" customHeight="1" x14ac:dyDescent="0.25">
      <c r="A134" s="35"/>
      <c r="B134" s="1"/>
      <c r="C134" s="99" t="s">
        <v>22</v>
      </c>
      <c r="D134" s="99"/>
    </row>
    <row r="135" spans="1:6" ht="20.100000000000001" customHeight="1" x14ac:dyDescent="0.25">
      <c r="A135" s="35"/>
      <c r="B135" s="1"/>
      <c r="C135" s="97"/>
      <c r="D135" s="97"/>
    </row>
    <row r="136" spans="1:6" ht="20.100000000000001" customHeight="1" x14ac:dyDescent="0.25">
      <c r="A136" s="35"/>
      <c r="B136" s="1"/>
      <c r="C136" s="49"/>
      <c r="D136" s="21"/>
    </row>
    <row r="137" spans="1:6" ht="20.100000000000001" customHeight="1" x14ac:dyDescent="0.25">
      <c r="A137" s="35"/>
      <c r="B137" s="1"/>
      <c r="C137" s="49"/>
      <c r="D137" s="21"/>
    </row>
    <row r="138" spans="1:6" ht="20.100000000000001" customHeight="1" x14ac:dyDescent="0.25"/>
    <row r="139" spans="1:6" ht="20.100000000000001" customHeight="1" x14ac:dyDescent="0.25"/>
    <row r="140" spans="1:6" ht="25.5" customHeight="1" x14ac:dyDescent="0.25"/>
    <row r="141" spans="1:6" ht="25.5" customHeight="1" x14ac:dyDescent="0.25"/>
    <row r="142" spans="1:6" ht="25.5" customHeight="1" x14ac:dyDescent="0.25"/>
    <row r="143" spans="1:6" ht="25.5" customHeight="1" x14ac:dyDescent="0.25"/>
    <row r="144" spans="1:6" ht="25.5" customHeight="1" x14ac:dyDescent="0.25">
      <c r="F144" s="50"/>
    </row>
    <row r="145" spans="1:6" ht="25.5" customHeight="1" x14ac:dyDescent="0.25">
      <c r="A145" s="98"/>
      <c r="B145" s="98"/>
      <c r="C145" s="98"/>
      <c r="D145" s="98"/>
      <c r="E145" s="98"/>
      <c r="F145" s="98"/>
    </row>
    <row r="146" spans="1:6" ht="39.950000000000003" customHeight="1" x14ac:dyDescent="0.25">
      <c r="A146" s="98"/>
      <c r="B146" s="98"/>
      <c r="C146" s="98"/>
      <c r="D146" s="98"/>
      <c r="E146" s="98"/>
      <c r="F146" s="98"/>
    </row>
    <row r="147" spans="1:6" ht="39.950000000000003" customHeight="1" x14ac:dyDescent="0.25">
      <c r="A147" s="96" t="s">
        <v>0</v>
      </c>
      <c r="B147" s="96"/>
      <c r="C147" s="96"/>
      <c r="D147" s="96"/>
      <c r="E147" s="96"/>
      <c r="F147" s="96"/>
    </row>
    <row r="148" spans="1:6" ht="24" customHeight="1" x14ac:dyDescent="0.25">
      <c r="A148" s="100" t="s">
        <v>89</v>
      </c>
      <c r="B148" s="100"/>
      <c r="C148" s="100"/>
      <c r="D148" s="100"/>
      <c r="E148" s="100"/>
      <c r="F148" s="100"/>
    </row>
    <row r="149" spans="1:6" ht="20.100000000000001" customHeight="1" x14ac:dyDescent="0.25">
      <c r="A149" s="100" t="s">
        <v>90</v>
      </c>
      <c r="B149" s="100"/>
      <c r="C149" s="100"/>
      <c r="D149" s="100"/>
      <c r="E149" s="100"/>
      <c r="F149" s="100"/>
    </row>
    <row r="150" spans="1:6" ht="20.100000000000001" customHeight="1" x14ac:dyDescent="0.25">
      <c r="A150" s="100" t="str">
        <f>$A$14</f>
        <v>DEL 01 AL 30 DE JUNIO DE 2023</v>
      </c>
      <c r="B150" s="100"/>
      <c r="C150" s="100"/>
      <c r="D150" s="100"/>
      <c r="E150" s="100"/>
      <c r="F150" s="100"/>
    </row>
    <row r="151" spans="1:6" ht="20.100000000000001" customHeight="1" thickBot="1" x14ac:dyDescent="0.3">
      <c r="A151" s="101" t="s">
        <v>4</v>
      </c>
      <c r="B151" s="101"/>
      <c r="C151" s="101"/>
      <c r="D151" s="101"/>
      <c r="E151" s="101"/>
      <c r="F151" s="101"/>
    </row>
    <row r="152" spans="1:6" ht="24" customHeight="1" x14ac:dyDescent="0.25">
      <c r="A152" s="126" t="s">
        <v>5</v>
      </c>
      <c r="B152" s="127" t="s">
        <v>6</v>
      </c>
      <c r="C152" s="128" t="s">
        <v>7</v>
      </c>
      <c r="D152" s="129" t="s">
        <v>8</v>
      </c>
      <c r="E152" s="129" t="s">
        <v>9</v>
      </c>
      <c r="F152" s="131" t="s">
        <v>10</v>
      </c>
    </row>
    <row r="153" spans="1:6" ht="20.100000000000001" customHeight="1" x14ac:dyDescent="0.25">
      <c r="A153" s="108" t="str">
        <f>$A$17</f>
        <v>BALANCE INICIAL</v>
      </c>
      <c r="B153" s="109"/>
      <c r="C153" s="109"/>
      <c r="D153" s="109"/>
      <c r="E153" s="110"/>
      <c r="F153" s="7">
        <v>7467.26</v>
      </c>
    </row>
    <row r="154" spans="1:6" ht="23.25" customHeight="1" x14ac:dyDescent="0.25">
      <c r="A154" s="6"/>
      <c r="B154" s="13"/>
      <c r="C154" s="10"/>
      <c r="D154" s="11">
        <v>0</v>
      </c>
      <c r="E154" s="11">
        <v>0</v>
      </c>
      <c r="F154" s="51">
        <f>F153-D154+E154</f>
        <v>7467.26</v>
      </c>
    </row>
    <row r="155" spans="1:6" ht="26.25" customHeight="1" thickBot="1" x14ac:dyDescent="0.3">
      <c r="A155" s="102" t="str">
        <f>$A$20</f>
        <v>BALANCE AL 30/06/2023</v>
      </c>
      <c r="B155" s="103"/>
      <c r="C155" s="103"/>
      <c r="D155" s="103"/>
      <c r="E155" s="104"/>
      <c r="F155" s="52">
        <f>F154</f>
        <v>7467.26</v>
      </c>
    </row>
    <row r="156" spans="1:6" ht="18" customHeight="1" x14ac:dyDescent="0.25">
      <c r="A156" s="45"/>
      <c r="C156" s="20"/>
      <c r="D156" s="18"/>
      <c r="E156" s="18"/>
      <c r="F156" s="53"/>
    </row>
    <row r="157" spans="1:6" ht="18" customHeight="1" x14ac:dyDescent="0.25">
      <c r="A157" s="45"/>
      <c r="C157" s="20"/>
      <c r="D157" s="18"/>
      <c r="E157" s="18"/>
      <c r="F157" s="53"/>
    </row>
    <row r="158" spans="1:6" ht="20.100000000000001" customHeight="1" x14ac:dyDescent="0.25">
      <c r="E158" s="54"/>
      <c r="F158" s="55"/>
    </row>
    <row r="159" spans="1:6" ht="20.100000000000001" customHeight="1" x14ac:dyDescent="0.25">
      <c r="A159" s="106" t="s">
        <v>15</v>
      </c>
      <c r="B159" s="106"/>
      <c r="E159" s="107" t="s">
        <v>16</v>
      </c>
      <c r="F159" s="107"/>
    </row>
    <row r="160" spans="1:6" ht="20.100000000000001" customHeight="1" x14ac:dyDescent="0.25">
      <c r="A160" s="96" t="s">
        <v>17</v>
      </c>
      <c r="B160" s="96"/>
      <c r="C160" s="47"/>
      <c r="D160" s="48"/>
      <c r="E160" s="97" t="s">
        <v>18</v>
      </c>
      <c r="F160" s="97"/>
    </row>
    <row r="161" spans="1:6" ht="20.100000000000001" customHeight="1" x14ac:dyDescent="0.25">
      <c r="A161" s="98" t="s">
        <v>19</v>
      </c>
      <c r="B161" s="98"/>
      <c r="E161" s="99" t="s">
        <v>20</v>
      </c>
      <c r="F161" s="99"/>
    </row>
    <row r="162" spans="1:6" ht="20.100000000000001" customHeight="1" x14ac:dyDescent="0.25">
      <c r="A162" s="98"/>
      <c r="B162" s="98"/>
      <c r="E162" s="115"/>
      <c r="F162" s="115"/>
    </row>
    <row r="163" spans="1:6" ht="20.100000000000001" customHeight="1" x14ac:dyDescent="0.25">
      <c r="A163" s="35"/>
      <c r="B163" s="1"/>
      <c r="C163" s="24"/>
    </row>
    <row r="164" spans="1:6" ht="20.100000000000001" customHeight="1" x14ac:dyDescent="0.25">
      <c r="A164" s="35"/>
      <c r="B164" s="1"/>
      <c r="C164" s="107" t="s">
        <v>16</v>
      </c>
      <c r="D164" s="107"/>
    </row>
    <row r="165" spans="1:6" ht="20.100000000000001" customHeight="1" x14ac:dyDescent="0.25">
      <c r="A165" s="35"/>
      <c r="B165" s="1"/>
      <c r="C165" s="97" t="s">
        <v>21</v>
      </c>
      <c r="D165" s="97"/>
    </row>
    <row r="166" spans="1:6" ht="20.100000000000001" customHeight="1" x14ac:dyDescent="0.25">
      <c r="A166" s="35"/>
      <c r="B166" s="1"/>
      <c r="C166" s="99" t="s">
        <v>22</v>
      </c>
      <c r="D166" s="99"/>
    </row>
    <row r="167" spans="1:6" ht="20.100000000000001" customHeight="1" x14ac:dyDescent="0.25">
      <c r="A167" s="35"/>
      <c r="B167" s="1"/>
      <c r="C167" s="25"/>
    </row>
    <row r="168" spans="1:6" ht="20.100000000000001" customHeight="1" x14ac:dyDescent="0.25">
      <c r="A168" s="35"/>
      <c r="B168" s="1"/>
      <c r="C168" s="25"/>
    </row>
    <row r="169" spans="1:6" ht="20.100000000000001" customHeight="1" x14ac:dyDescent="0.25">
      <c r="A169" s="35"/>
      <c r="B169" s="1"/>
      <c r="C169" s="25"/>
    </row>
    <row r="170" spans="1:6" ht="20.100000000000001" customHeight="1" x14ac:dyDescent="0.25">
      <c r="A170" s="35"/>
      <c r="B170" s="1"/>
      <c r="C170" s="25"/>
    </row>
    <row r="171" spans="1:6" ht="20.100000000000001" customHeight="1" x14ac:dyDescent="0.25">
      <c r="A171" s="35"/>
      <c r="B171" s="1"/>
      <c r="C171" s="25"/>
    </row>
    <row r="172" spans="1:6" ht="20.100000000000001" customHeight="1" x14ac:dyDescent="0.25">
      <c r="A172" s="35"/>
      <c r="B172" s="1"/>
      <c r="C172" s="25"/>
    </row>
    <row r="173" spans="1:6" ht="20.100000000000001" customHeight="1" x14ac:dyDescent="0.25">
      <c r="A173" s="35"/>
      <c r="B173" s="1"/>
      <c r="C173" s="25"/>
    </row>
    <row r="174" spans="1:6" ht="20.100000000000001" customHeight="1" x14ac:dyDescent="0.25">
      <c r="A174" s="35"/>
      <c r="B174" s="1"/>
      <c r="C174" s="97"/>
      <c r="D174" s="97"/>
    </row>
    <row r="175" spans="1:6" ht="20.100000000000001" customHeight="1" x14ac:dyDescent="0.25">
      <c r="A175" s="35"/>
      <c r="B175" s="1"/>
      <c r="C175" s="56"/>
      <c r="D175" s="21"/>
    </row>
    <row r="176" spans="1:6" ht="20.100000000000001" customHeight="1" x14ac:dyDescent="0.25">
      <c r="A176" s="35"/>
      <c r="B176" s="1"/>
      <c r="C176" s="56"/>
      <c r="D176" s="21"/>
    </row>
    <row r="177" spans="1:6" ht="20.100000000000001" customHeight="1" x14ac:dyDescent="0.25">
      <c r="A177" s="35"/>
      <c r="B177" s="1"/>
      <c r="C177" s="56"/>
      <c r="D177" s="21"/>
    </row>
    <row r="178" spans="1:6" ht="20.100000000000001" customHeight="1" x14ac:dyDescent="0.25">
      <c r="A178" s="35"/>
      <c r="B178" s="1"/>
      <c r="C178" s="56"/>
      <c r="D178" s="21"/>
    </row>
    <row r="179" spans="1:6" ht="20.100000000000001" customHeight="1" x14ac:dyDescent="0.25">
      <c r="C179" s="57"/>
      <c r="F179" s="5"/>
    </row>
    <row r="180" spans="1:6" ht="20.100000000000001" customHeight="1" x14ac:dyDescent="0.25">
      <c r="C180" s="57"/>
      <c r="F180" s="5"/>
    </row>
    <row r="181" spans="1:6" ht="20.100000000000001" customHeight="1" x14ac:dyDescent="0.25">
      <c r="C181" s="57"/>
      <c r="F181" s="5"/>
    </row>
    <row r="182" spans="1:6" ht="19.5" customHeight="1" x14ac:dyDescent="0.25">
      <c r="A182" s="96" t="s">
        <v>91</v>
      </c>
      <c r="B182" s="96"/>
      <c r="C182" s="96"/>
      <c r="D182" s="96"/>
      <c r="E182" s="96"/>
      <c r="F182" s="96"/>
    </row>
    <row r="183" spans="1:6" ht="19.5" customHeight="1" x14ac:dyDescent="0.25">
      <c r="A183" s="100" t="s">
        <v>89</v>
      </c>
      <c r="B183" s="100"/>
      <c r="C183" s="100"/>
      <c r="D183" s="100"/>
      <c r="E183" s="100"/>
      <c r="F183" s="100"/>
    </row>
    <row r="184" spans="1:6" ht="20.100000000000001" customHeight="1" x14ac:dyDescent="0.25">
      <c r="A184" s="100" t="s">
        <v>92</v>
      </c>
      <c r="B184" s="100"/>
      <c r="C184" s="100"/>
      <c r="D184" s="100"/>
      <c r="E184" s="100"/>
      <c r="F184" s="100"/>
    </row>
    <row r="185" spans="1:6" ht="20.100000000000001" customHeight="1" x14ac:dyDescent="0.25">
      <c r="A185" s="100" t="str">
        <f>$A$14</f>
        <v>DEL 01 AL 30 DE JUNIO DE 2023</v>
      </c>
      <c r="B185" s="100"/>
      <c r="C185" s="100"/>
      <c r="D185" s="100"/>
      <c r="E185" s="100"/>
      <c r="F185" s="100"/>
    </row>
    <row r="186" spans="1:6" ht="20.100000000000001" customHeight="1" thickBot="1" x14ac:dyDescent="0.3">
      <c r="A186" s="101" t="s">
        <v>4</v>
      </c>
      <c r="B186" s="101"/>
      <c r="C186" s="101"/>
      <c r="D186" s="101"/>
      <c r="E186" s="101"/>
      <c r="F186" s="101"/>
    </row>
    <row r="187" spans="1:6" ht="20.100000000000001" customHeight="1" x14ac:dyDescent="0.25">
      <c r="A187" s="126" t="s">
        <v>5</v>
      </c>
      <c r="B187" s="127" t="s">
        <v>6</v>
      </c>
      <c r="C187" s="128" t="s">
        <v>7</v>
      </c>
      <c r="D187" s="129" t="s">
        <v>8</v>
      </c>
      <c r="E187" s="129" t="s">
        <v>9</v>
      </c>
      <c r="F187" s="130" t="s">
        <v>10</v>
      </c>
    </row>
    <row r="188" spans="1:6" ht="20.100000000000001" customHeight="1" x14ac:dyDescent="0.25">
      <c r="A188" s="108" t="str">
        <f>$A$17</f>
        <v>BALANCE INICIAL</v>
      </c>
      <c r="B188" s="109"/>
      <c r="C188" s="109"/>
      <c r="D188" s="109"/>
      <c r="E188" s="110"/>
      <c r="F188" s="58">
        <v>294549.24</v>
      </c>
    </row>
    <row r="189" spans="1:6" ht="19.5" customHeight="1" x14ac:dyDescent="0.25">
      <c r="A189" s="6"/>
      <c r="B189" s="13"/>
      <c r="C189" s="10"/>
      <c r="D189" s="11">
        <v>0</v>
      </c>
      <c r="E189" s="11">
        <v>0</v>
      </c>
      <c r="F189" s="51">
        <f>F188-D189+E189</f>
        <v>294549.24</v>
      </c>
    </row>
    <row r="190" spans="1:6" ht="18" customHeight="1" thickBot="1" x14ac:dyDescent="0.3">
      <c r="A190" s="102" t="str">
        <f>$A$20</f>
        <v>BALANCE AL 30/06/2023</v>
      </c>
      <c r="B190" s="103"/>
      <c r="C190" s="103"/>
      <c r="D190" s="103"/>
      <c r="E190" s="104"/>
      <c r="F190" s="52">
        <f>F189</f>
        <v>294549.24</v>
      </c>
    </row>
    <row r="191" spans="1:6" ht="18" customHeight="1" x14ac:dyDescent="0.25">
      <c r="A191" s="45"/>
      <c r="C191" s="20"/>
      <c r="D191" s="18"/>
      <c r="E191" s="18"/>
      <c r="F191" s="53"/>
    </row>
    <row r="192" spans="1:6" ht="18" customHeight="1" x14ac:dyDescent="0.25">
      <c r="A192" s="45"/>
      <c r="C192" s="20"/>
      <c r="D192" s="18"/>
      <c r="E192" s="18"/>
      <c r="F192" s="53"/>
    </row>
    <row r="193" spans="1:6" ht="18" customHeight="1" x14ac:dyDescent="0.25">
      <c r="C193" s="20"/>
      <c r="D193" s="18"/>
      <c r="E193" s="18"/>
      <c r="F193" s="18"/>
    </row>
    <row r="194" spans="1:6" ht="20.100000000000001" customHeight="1" x14ac:dyDescent="0.25">
      <c r="A194" s="106" t="s">
        <v>15</v>
      </c>
      <c r="B194" s="106"/>
      <c r="D194" s="107" t="s">
        <v>16</v>
      </c>
      <c r="E194" s="107"/>
      <c r="F194" s="107"/>
    </row>
    <row r="195" spans="1:6" ht="20.100000000000001" customHeight="1" x14ac:dyDescent="0.25">
      <c r="A195" s="96" t="s">
        <v>17</v>
      </c>
      <c r="B195" s="96"/>
      <c r="D195" s="114" t="s">
        <v>18</v>
      </c>
      <c r="E195" s="114"/>
      <c r="F195" s="114"/>
    </row>
    <row r="196" spans="1:6" ht="20.100000000000001" customHeight="1" x14ac:dyDescent="0.25">
      <c r="A196" s="98" t="s">
        <v>19</v>
      </c>
      <c r="B196" s="98"/>
      <c r="C196" s="47"/>
      <c r="D196" s="99" t="s">
        <v>20</v>
      </c>
      <c r="E196" s="99"/>
      <c r="F196" s="99"/>
    </row>
    <row r="197" spans="1:6" ht="20.100000000000001" customHeight="1" x14ac:dyDescent="0.25">
      <c r="A197" s="98"/>
      <c r="B197" s="98"/>
    </row>
    <row r="198" spans="1:6" ht="20.100000000000001" customHeight="1" x14ac:dyDescent="0.25">
      <c r="A198" s="35"/>
      <c r="B198" s="1"/>
      <c r="C198" s="24"/>
    </row>
    <row r="199" spans="1:6" ht="20.100000000000001" customHeight="1" x14ac:dyDescent="0.25">
      <c r="C199" s="107" t="s">
        <v>16</v>
      </c>
      <c r="D199" s="107"/>
    </row>
    <row r="200" spans="1:6" ht="20.100000000000001" customHeight="1" x14ac:dyDescent="0.25">
      <c r="C200" s="97" t="s">
        <v>21</v>
      </c>
      <c r="D200" s="97"/>
    </row>
    <row r="201" spans="1:6" ht="20.100000000000001" customHeight="1" x14ac:dyDescent="0.25">
      <c r="C201" s="99" t="s">
        <v>22</v>
      </c>
      <c r="D201" s="99"/>
    </row>
    <row r="202" spans="1:6" ht="20.100000000000001" customHeight="1" x14ac:dyDescent="0.25">
      <c r="C202" s="24"/>
    </row>
    <row r="203" spans="1:6" ht="20.100000000000001" customHeight="1" x14ac:dyDescent="0.25">
      <c r="C203" s="24"/>
    </row>
    <row r="204" spans="1:6" ht="15.75" customHeight="1" x14ac:dyDescent="0.25">
      <c r="C204" s="24"/>
    </row>
    <row r="205" spans="1:6" ht="15.75" customHeight="1" x14ac:dyDescent="0.25">
      <c r="C205" s="24"/>
    </row>
    <row r="206" spans="1:6" ht="15.75" customHeight="1" x14ac:dyDescent="0.25">
      <c r="C206" s="24"/>
    </row>
    <row r="207" spans="1:6" ht="15.75" customHeight="1" x14ac:dyDescent="0.25">
      <c r="C207" s="24"/>
    </row>
    <row r="208" spans="1:6" ht="15.75" customHeight="1" x14ac:dyDescent="0.25">
      <c r="C208" s="24"/>
    </row>
    <row r="209" spans="3:6" ht="14.25" customHeight="1" x14ac:dyDescent="0.25">
      <c r="C209" s="24"/>
    </row>
    <row r="210" spans="3:6" ht="17.25" customHeight="1" x14ac:dyDescent="0.25">
      <c r="C210" s="24"/>
    </row>
    <row r="211" spans="3:6" ht="17.25" customHeight="1" x14ac:dyDescent="0.25">
      <c r="C211" s="24"/>
    </row>
    <row r="212" spans="3:6" ht="17.25" customHeight="1" x14ac:dyDescent="0.25">
      <c r="C212" s="24"/>
    </row>
    <row r="213" spans="3:6" ht="17.25" customHeight="1" x14ac:dyDescent="0.25">
      <c r="C213" s="24"/>
    </row>
    <row r="214" spans="3:6" ht="17.25" customHeight="1" x14ac:dyDescent="0.25">
      <c r="C214" s="24"/>
    </row>
    <row r="215" spans="3:6" x14ac:dyDescent="0.25">
      <c r="F215" s="5"/>
    </row>
    <row r="216" spans="3:6" x14ac:dyDescent="0.25">
      <c r="C216" s="57"/>
      <c r="F216" s="5"/>
    </row>
    <row r="217" spans="3:6" x14ac:dyDescent="0.25">
      <c r="C217" s="57"/>
      <c r="F217" s="5"/>
    </row>
    <row r="218" spans="3:6" x14ac:dyDescent="0.25">
      <c r="C218" s="57"/>
      <c r="F218" s="5"/>
    </row>
    <row r="219" spans="3:6" x14ac:dyDescent="0.25">
      <c r="C219" s="57"/>
      <c r="F219" s="5"/>
    </row>
    <row r="220" spans="3:6" x14ac:dyDescent="0.25">
      <c r="C220" s="57"/>
      <c r="F220" s="5"/>
    </row>
    <row r="221" spans="3:6" ht="17.25" customHeight="1" x14ac:dyDescent="0.25">
      <c r="C221" s="57"/>
      <c r="F221" s="5"/>
    </row>
    <row r="222" spans="3:6" ht="17.25" customHeight="1" x14ac:dyDescent="0.25">
      <c r="C222" s="57"/>
      <c r="F222" s="5"/>
    </row>
    <row r="223" spans="3:6" ht="17.25" customHeight="1" x14ac:dyDescent="0.25">
      <c r="C223" s="57"/>
      <c r="F223" s="5"/>
    </row>
    <row r="224" spans="3:6" ht="24" customHeight="1" x14ac:dyDescent="0.25">
      <c r="C224" s="57"/>
      <c r="F224" s="5"/>
    </row>
    <row r="225" spans="1:6" ht="17.25" customHeight="1" x14ac:dyDescent="0.25">
      <c r="A225" s="96" t="s">
        <v>0</v>
      </c>
      <c r="B225" s="96"/>
      <c r="C225" s="96"/>
      <c r="D225" s="96"/>
      <c r="E225" s="96"/>
      <c r="F225" s="96"/>
    </row>
    <row r="226" spans="1:6" ht="17.25" customHeight="1" x14ac:dyDescent="0.25">
      <c r="A226" s="100" t="s">
        <v>89</v>
      </c>
      <c r="B226" s="100"/>
      <c r="C226" s="100"/>
      <c r="D226" s="100"/>
      <c r="E226" s="100"/>
      <c r="F226" s="100"/>
    </row>
    <row r="227" spans="1:6" ht="17.25" customHeight="1" x14ac:dyDescent="0.25">
      <c r="A227" s="100" t="s">
        <v>93</v>
      </c>
      <c r="B227" s="100"/>
      <c r="C227" s="100"/>
      <c r="D227" s="100"/>
      <c r="E227" s="100"/>
      <c r="F227" s="100"/>
    </row>
    <row r="228" spans="1:6" ht="17.25" customHeight="1" x14ac:dyDescent="0.25">
      <c r="A228" s="100" t="str">
        <f>$A$14</f>
        <v>DEL 01 AL 30 DE JUNIO DE 2023</v>
      </c>
      <c r="B228" s="100"/>
      <c r="C228" s="100"/>
      <c r="D228" s="100"/>
      <c r="E228" s="100"/>
      <c r="F228" s="100"/>
    </row>
    <row r="229" spans="1:6" ht="17.25" customHeight="1" thickBot="1" x14ac:dyDescent="0.3">
      <c r="A229" s="100" t="s">
        <v>4</v>
      </c>
      <c r="B229" s="100"/>
      <c r="C229" s="100"/>
      <c r="D229" s="100"/>
      <c r="E229" s="100"/>
      <c r="F229" s="100"/>
    </row>
    <row r="230" spans="1:6" ht="17.25" customHeight="1" x14ac:dyDescent="0.25">
      <c r="A230" s="126" t="s">
        <v>5</v>
      </c>
      <c r="B230" s="127" t="s">
        <v>6</v>
      </c>
      <c r="C230" s="128" t="s">
        <v>7</v>
      </c>
      <c r="D230" s="129" t="s">
        <v>8</v>
      </c>
      <c r="E230" s="129" t="s">
        <v>9</v>
      </c>
      <c r="F230" s="130" t="s">
        <v>10</v>
      </c>
    </row>
    <row r="231" spans="1:6" ht="17.25" customHeight="1" x14ac:dyDescent="0.25">
      <c r="A231" s="108" t="str">
        <f>$A$17</f>
        <v>BALANCE INICIAL</v>
      </c>
      <c r="B231" s="109"/>
      <c r="C231" s="109"/>
      <c r="D231" s="109"/>
      <c r="E231" s="110"/>
      <c r="F231" s="7">
        <v>0</v>
      </c>
    </row>
    <row r="232" spans="1:6" ht="21" customHeight="1" x14ac:dyDescent="0.25">
      <c r="A232" s="8"/>
      <c r="B232" s="13"/>
      <c r="C232" s="10"/>
      <c r="D232" s="11">
        <v>0</v>
      </c>
      <c r="E232" s="11">
        <v>0</v>
      </c>
      <c r="F232" s="51">
        <f>+F231-D232+E232</f>
        <v>0</v>
      </c>
    </row>
    <row r="233" spans="1:6" ht="21.75" customHeight="1" thickBot="1" x14ac:dyDescent="0.3">
      <c r="A233" s="102" t="str">
        <f>$A$20</f>
        <v>BALANCE AL 30/06/2023</v>
      </c>
      <c r="B233" s="103"/>
      <c r="C233" s="103"/>
      <c r="D233" s="103"/>
      <c r="E233" s="104"/>
      <c r="F233" s="52">
        <f>F232</f>
        <v>0</v>
      </c>
    </row>
    <row r="234" spans="1:6" ht="18" customHeight="1" x14ac:dyDescent="0.25">
      <c r="A234" s="45"/>
      <c r="C234" s="20"/>
      <c r="D234" s="18"/>
      <c r="E234" s="18"/>
      <c r="F234" s="50"/>
    </row>
    <row r="235" spans="1:6" ht="18" customHeight="1" x14ac:dyDescent="0.25">
      <c r="A235" s="45"/>
      <c r="C235" s="20"/>
      <c r="D235" s="18"/>
      <c r="E235" s="18"/>
      <c r="F235" s="50"/>
    </row>
    <row r="236" spans="1:6" ht="18" customHeight="1" x14ac:dyDescent="0.25">
      <c r="A236" s="45"/>
      <c r="C236" s="20"/>
      <c r="D236" s="18"/>
      <c r="E236" s="18"/>
      <c r="F236" s="50"/>
    </row>
    <row r="237" spans="1:6" ht="18" customHeight="1" x14ac:dyDescent="0.25"/>
    <row r="238" spans="1:6" ht="18" customHeight="1" x14ac:dyDescent="0.25">
      <c r="D238" s="18"/>
      <c r="E238" s="18"/>
      <c r="F238" s="18"/>
    </row>
    <row r="239" spans="1:6" ht="19.899999999999999" customHeight="1" x14ac:dyDescent="0.25">
      <c r="A239" s="106" t="s">
        <v>15</v>
      </c>
      <c r="B239" s="106"/>
      <c r="D239" s="107" t="s">
        <v>16</v>
      </c>
      <c r="E239" s="107"/>
      <c r="F239" s="107"/>
    </row>
    <row r="240" spans="1:6" ht="19.899999999999999" customHeight="1" x14ac:dyDescent="0.25">
      <c r="A240" s="96" t="s">
        <v>17</v>
      </c>
      <c r="B240" s="96"/>
      <c r="D240" s="97" t="s">
        <v>18</v>
      </c>
      <c r="E240" s="97"/>
      <c r="F240" s="97"/>
    </row>
    <row r="241" spans="1:6" ht="20.100000000000001" customHeight="1" x14ac:dyDescent="0.25">
      <c r="A241" s="98" t="s">
        <v>19</v>
      </c>
      <c r="B241" s="98"/>
      <c r="D241" s="99" t="s">
        <v>20</v>
      </c>
      <c r="E241" s="99"/>
      <c r="F241" s="99"/>
    </row>
    <row r="242" spans="1:6" ht="20.100000000000001" customHeight="1" x14ac:dyDescent="0.25">
      <c r="A242" s="35"/>
      <c r="B242" s="1"/>
    </row>
    <row r="243" spans="1:6" ht="20.100000000000001" customHeight="1" x14ac:dyDescent="0.25">
      <c r="A243" s="35"/>
      <c r="B243" s="1"/>
    </row>
    <row r="244" spans="1:6" ht="20.100000000000001" customHeight="1" x14ac:dyDescent="0.25">
      <c r="A244" s="35"/>
      <c r="B244" s="1"/>
      <c r="C244" s="24"/>
    </row>
    <row r="245" spans="1:6" ht="20.100000000000001" customHeight="1" x14ac:dyDescent="0.25">
      <c r="C245" s="107" t="s">
        <v>16</v>
      </c>
      <c r="D245" s="107"/>
    </row>
    <row r="246" spans="1:6" ht="20.100000000000001" customHeight="1" x14ac:dyDescent="0.25">
      <c r="C246" s="97" t="s">
        <v>21</v>
      </c>
      <c r="D246" s="97"/>
    </row>
    <row r="247" spans="1:6" ht="20.100000000000001" customHeight="1" x14ac:dyDescent="0.25">
      <c r="C247" s="99" t="s">
        <v>22</v>
      </c>
      <c r="D247" s="99"/>
    </row>
    <row r="248" spans="1:6" ht="20.100000000000001" customHeight="1" x14ac:dyDescent="0.25">
      <c r="C248" s="24"/>
    </row>
    <row r="249" spans="1:6" ht="20.100000000000001" customHeight="1" x14ac:dyDescent="0.25">
      <c r="C249" s="24"/>
    </row>
    <row r="250" spans="1:6" ht="19.899999999999999" customHeight="1" x14ac:dyDescent="0.25">
      <c r="C250" s="24"/>
    </row>
    <row r="251" spans="1:6" ht="19.899999999999999" customHeight="1" x14ac:dyDescent="0.25">
      <c r="C251" s="24"/>
    </row>
    <row r="252" spans="1:6" ht="19.899999999999999" customHeight="1" x14ac:dyDescent="0.25">
      <c r="C252" s="24"/>
    </row>
    <row r="253" spans="1:6" ht="19.899999999999999" customHeight="1" x14ac:dyDescent="0.25">
      <c r="C253" s="24"/>
    </row>
    <row r="254" spans="1:6" ht="19.899999999999999" customHeight="1" x14ac:dyDescent="0.25">
      <c r="C254" s="24"/>
    </row>
    <row r="255" spans="1:6" ht="19.899999999999999" customHeight="1" x14ac:dyDescent="0.25">
      <c r="C255" s="24"/>
    </row>
    <row r="256" spans="1:6" ht="19.899999999999999" customHeight="1" x14ac:dyDescent="0.25">
      <c r="C256" s="24"/>
    </row>
    <row r="257" spans="1:6" ht="19.899999999999999" customHeight="1" x14ac:dyDescent="0.25">
      <c r="C257" s="57"/>
      <c r="F257" s="5"/>
    </row>
    <row r="258" spans="1:6" ht="19.899999999999999" customHeight="1" x14ac:dyDescent="0.25">
      <c r="C258" s="57"/>
      <c r="F258" s="5"/>
    </row>
    <row r="259" spans="1:6" ht="19.899999999999999" customHeight="1" x14ac:dyDescent="0.25">
      <c r="C259" s="57"/>
      <c r="F259" s="5"/>
    </row>
    <row r="260" spans="1:6" ht="19.899999999999999" customHeight="1" x14ac:dyDescent="0.25">
      <c r="C260" s="57"/>
      <c r="F260" s="5"/>
    </row>
    <row r="261" spans="1:6" ht="19.899999999999999" customHeight="1" x14ac:dyDescent="0.25">
      <c r="C261" s="57"/>
      <c r="F261" s="5"/>
    </row>
    <row r="262" spans="1:6" ht="19.899999999999999" customHeight="1" x14ac:dyDescent="0.25">
      <c r="C262" s="57"/>
      <c r="F262" s="59"/>
    </row>
    <row r="263" spans="1:6" ht="19.899999999999999" customHeight="1" x14ac:dyDescent="0.25">
      <c r="C263" s="57"/>
      <c r="D263" s="44"/>
      <c r="E263" s="44"/>
      <c r="F263" s="59"/>
    </row>
    <row r="264" spans="1:6" ht="19.899999999999999" customHeight="1" x14ac:dyDescent="0.25">
      <c r="A264" s="96" t="s">
        <v>91</v>
      </c>
      <c r="B264" s="96"/>
      <c r="C264" s="96"/>
      <c r="D264" s="96"/>
      <c r="E264" s="96"/>
      <c r="F264" s="96"/>
    </row>
    <row r="265" spans="1:6" ht="19.899999999999999" customHeight="1" x14ac:dyDescent="0.25">
      <c r="A265" s="100" t="s">
        <v>89</v>
      </c>
      <c r="B265" s="100"/>
      <c r="C265" s="100"/>
      <c r="D265" s="100"/>
      <c r="E265" s="100"/>
      <c r="F265" s="100"/>
    </row>
    <row r="266" spans="1:6" ht="19.899999999999999" customHeight="1" x14ac:dyDescent="0.25">
      <c r="A266" s="100" t="s">
        <v>94</v>
      </c>
      <c r="B266" s="100"/>
      <c r="C266" s="100"/>
      <c r="D266" s="100"/>
      <c r="E266" s="100"/>
      <c r="F266" s="100"/>
    </row>
    <row r="267" spans="1:6" ht="19.899999999999999" customHeight="1" x14ac:dyDescent="0.25">
      <c r="A267" s="100" t="str">
        <f>$A$14</f>
        <v>DEL 01 AL 30 DE JUNIO DE 2023</v>
      </c>
      <c r="B267" s="100"/>
      <c r="C267" s="100"/>
      <c r="D267" s="100"/>
      <c r="E267" s="100"/>
      <c r="F267" s="100"/>
    </row>
    <row r="268" spans="1:6" ht="19.899999999999999" customHeight="1" thickBot="1" x14ac:dyDescent="0.3">
      <c r="A268" s="101" t="s">
        <v>4</v>
      </c>
      <c r="B268" s="101"/>
      <c r="C268" s="101"/>
      <c r="D268" s="101"/>
      <c r="E268" s="101"/>
      <c r="F268" s="101"/>
    </row>
    <row r="269" spans="1:6" ht="19.899999999999999" customHeight="1" x14ac:dyDescent="0.25">
      <c r="A269" s="126" t="s">
        <v>5</v>
      </c>
      <c r="B269" s="127" t="s">
        <v>6</v>
      </c>
      <c r="C269" s="128" t="s">
        <v>7</v>
      </c>
      <c r="D269" s="129" t="s">
        <v>8</v>
      </c>
      <c r="E269" s="129" t="s">
        <v>9</v>
      </c>
      <c r="F269" s="130" t="s">
        <v>10</v>
      </c>
    </row>
    <row r="270" spans="1:6" ht="19.899999999999999" customHeight="1" x14ac:dyDescent="0.25">
      <c r="A270" s="108" t="str">
        <f>$A$17</f>
        <v>BALANCE INICIAL</v>
      </c>
      <c r="B270" s="109"/>
      <c r="C270" s="109"/>
      <c r="D270" s="109"/>
      <c r="E270" s="110"/>
      <c r="F270" s="7">
        <v>120593.29</v>
      </c>
    </row>
    <row r="271" spans="1:6" ht="19.899999999999999" customHeight="1" x14ac:dyDescent="0.25">
      <c r="A271" s="6"/>
      <c r="B271" s="13"/>
      <c r="C271" s="29"/>
      <c r="D271" s="11">
        <v>0</v>
      </c>
      <c r="E271" s="11">
        <v>0</v>
      </c>
      <c r="F271" s="51">
        <f>+F270-D271+E271</f>
        <v>120593.29</v>
      </c>
    </row>
    <row r="272" spans="1:6" ht="18" customHeight="1" thickBot="1" x14ac:dyDescent="0.3">
      <c r="A272" s="102" t="str">
        <f>$A$20</f>
        <v>BALANCE AL 30/06/2023</v>
      </c>
      <c r="B272" s="103"/>
      <c r="C272" s="103"/>
      <c r="D272" s="103"/>
      <c r="E272" s="104"/>
      <c r="F272" s="52">
        <f>F271</f>
        <v>120593.29</v>
      </c>
    </row>
    <row r="273" spans="1:6" ht="18" customHeight="1" x14ac:dyDescent="0.25">
      <c r="C273" s="20"/>
      <c r="D273" s="18"/>
      <c r="E273" s="18"/>
      <c r="F273" s="53"/>
    </row>
    <row r="274" spans="1:6" ht="18" customHeight="1" x14ac:dyDescent="0.25">
      <c r="C274" s="20"/>
      <c r="D274" s="18"/>
      <c r="E274" s="18"/>
      <c r="F274" s="53"/>
    </row>
    <row r="275" spans="1:6" ht="18" customHeight="1" x14ac:dyDescent="0.25">
      <c r="A275" s="106" t="s">
        <v>15</v>
      </c>
      <c r="B275" s="106"/>
      <c r="D275" s="107" t="s">
        <v>16</v>
      </c>
      <c r="E275" s="107"/>
      <c r="F275" s="107"/>
    </row>
    <row r="276" spans="1:6" ht="20.100000000000001" customHeight="1" x14ac:dyDescent="0.25">
      <c r="A276" s="96" t="s">
        <v>17</v>
      </c>
      <c r="B276" s="96"/>
      <c r="D276" s="97" t="s">
        <v>18</v>
      </c>
      <c r="E276" s="97"/>
      <c r="F276" s="97"/>
    </row>
    <row r="277" spans="1:6" ht="20.100000000000001" customHeight="1" x14ac:dyDescent="0.25">
      <c r="A277" s="98" t="s">
        <v>19</v>
      </c>
      <c r="B277" s="98"/>
      <c r="D277" s="99" t="s">
        <v>20</v>
      </c>
      <c r="E277" s="99"/>
      <c r="F277" s="99"/>
    </row>
    <row r="278" spans="1:6" ht="20.100000000000001" customHeight="1" x14ac:dyDescent="0.25"/>
    <row r="279" spans="1:6" ht="20.100000000000001" customHeight="1" x14ac:dyDescent="0.25">
      <c r="C279" s="57"/>
    </row>
    <row r="280" spans="1:6" ht="20.100000000000001" customHeight="1" x14ac:dyDescent="0.25">
      <c r="C280" s="60" t="s">
        <v>16</v>
      </c>
      <c r="D280" s="18"/>
      <c r="E280" s="21"/>
    </row>
    <row r="281" spans="1:6" ht="20.100000000000001" customHeight="1" x14ac:dyDescent="0.25">
      <c r="C281" s="56" t="s">
        <v>21</v>
      </c>
      <c r="D281" s="21"/>
      <c r="E281" s="21"/>
    </row>
    <row r="282" spans="1:6" ht="20.100000000000001" customHeight="1" x14ac:dyDescent="0.25">
      <c r="C282" s="25" t="s">
        <v>22</v>
      </c>
    </row>
    <row r="283" spans="1:6" ht="20.100000000000001" customHeight="1" x14ac:dyDescent="0.25"/>
    <row r="284" spans="1:6" ht="20.100000000000001" customHeight="1" x14ac:dyDescent="0.25"/>
    <row r="285" spans="1:6" ht="20.100000000000001" customHeight="1" x14ac:dyDescent="0.25"/>
    <row r="286" spans="1:6" ht="19.899999999999999" customHeight="1" x14ac:dyDescent="0.25"/>
    <row r="287" spans="1:6" ht="19.899999999999999" customHeight="1" x14ac:dyDescent="0.25"/>
    <row r="288" spans="1:6" ht="19.899999999999999" customHeight="1" x14ac:dyDescent="0.25"/>
    <row r="289" spans="1:6" ht="19.899999999999999" customHeight="1" x14ac:dyDescent="0.25">
      <c r="C289" s="57"/>
      <c r="F289" s="5"/>
    </row>
    <row r="290" spans="1:6" ht="19.899999999999999" customHeight="1" x14ac:dyDescent="0.25">
      <c r="C290" s="57"/>
      <c r="F290" s="5"/>
    </row>
    <row r="291" spans="1:6" ht="19.899999999999999" customHeight="1" x14ac:dyDescent="0.25">
      <c r="C291" s="57"/>
      <c r="F291" s="5"/>
    </row>
    <row r="292" spans="1:6" ht="19.899999999999999" customHeight="1" x14ac:dyDescent="0.25">
      <c r="C292" s="57"/>
      <c r="F292" s="5"/>
    </row>
    <row r="293" spans="1:6" ht="19.899999999999999" customHeight="1" x14ac:dyDescent="0.25">
      <c r="C293" s="57"/>
      <c r="F293" s="5"/>
    </row>
    <row r="294" spans="1:6" ht="19.899999999999999" customHeight="1" x14ac:dyDescent="0.25">
      <c r="C294" s="57"/>
      <c r="F294" s="5"/>
    </row>
    <row r="295" spans="1:6" ht="19.899999999999999" customHeight="1" x14ac:dyDescent="0.25">
      <c r="C295" s="57"/>
      <c r="F295" s="5"/>
    </row>
    <row r="296" spans="1:6" ht="19.899999999999999" customHeight="1" x14ac:dyDescent="0.25">
      <c r="C296" s="57"/>
      <c r="F296" s="5"/>
    </row>
    <row r="297" spans="1:6" ht="19.899999999999999" customHeight="1" x14ac:dyDescent="0.25">
      <c r="C297" s="57"/>
      <c r="F297" s="5"/>
    </row>
    <row r="298" spans="1:6" ht="19.899999999999999" customHeight="1" x14ac:dyDescent="0.25">
      <c r="A298" s="96" t="s">
        <v>91</v>
      </c>
      <c r="B298" s="96"/>
      <c r="C298" s="96"/>
      <c r="D298" s="96"/>
      <c r="E298" s="96"/>
      <c r="F298" s="96"/>
    </row>
    <row r="299" spans="1:6" ht="19.899999999999999" customHeight="1" x14ac:dyDescent="0.25">
      <c r="A299" s="100" t="s">
        <v>89</v>
      </c>
      <c r="B299" s="100"/>
      <c r="C299" s="100"/>
      <c r="D299" s="100"/>
      <c r="E299" s="100"/>
      <c r="F299" s="100"/>
    </row>
    <row r="300" spans="1:6" ht="19.899999999999999" customHeight="1" x14ac:dyDescent="0.25">
      <c r="A300" s="96" t="s">
        <v>95</v>
      </c>
      <c r="B300" s="96"/>
      <c r="C300" s="96"/>
      <c r="D300" s="96"/>
      <c r="E300" s="96"/>
      <c r="F300" s="96"/>
    </row>
    <row r="301" spans="1:6" ht="20.25" customHeight="1" x14ac:dyDescent="0.25">
      <c r="A301" s="100" t="str">
        <f>$A$14</f>
        <v>DEL 01 AL 30 DE JUNIO DE 2023</v>
      </c>
      <c r="B301" s="100"/>
      <c r="C301" s="100"/>
      <c r="D301" s="100"/>
      <c r="E301" s="100"/>
      <c r="F301" s="100"/>
    </row>
    <row r="302" spans="1:6" ht="19.5" customHeight="1" thickBot="1" x14ac:dyDescent="0.3">
      <c r="A302" s="101" t="s">
        <v>4</v>
      </c>
      <c r="B302" s="101"/>
      <c r="C302" s="101"/>
      <c r="D302" s="101"/>
      <c r="E302" s="101"/>
      <c r="F302" s="101"/>
    </row>
    <row r="303" spans="1:6" ht="17.25" customHeight="1" x14ac:dyDescent="0.25">
      <c r="A303" s="126" t="s">
        <v>5</v>
      </c>
      <c r="B303" s="128" t="s">
        <v>6</v>
      </c>
      <c r="C303" s="128" t="s">
        <v>7</v>
      </c>
      <c r="D303" s="132" t="s">
        <v>8</v>
      </c>
      <c r="E303" s="129" t="s">
        <v>9</v>
      </c>
      <c r="F303" s="131" t="s">
        <v>10</v>
      </c>
    </row>
    <row r="304" spans="1:6" ht="26.25" customHeight="1" x14ac:dyDescent="0.25">
      <c r="A304" s="108" t="str">
        <f>$A$17</f>
        <v>BALANCE INICIAL</v>
      </c>
      <c r="B304" s="109"/>
      <c r="C304" s="109"/>
      <c r="D304" s="109"/>
      <c r="E304" s="110"/>
      <c r="F304" s="61">
        <v>34645.24</v>
      </c>
    </row>
    <row r="305" spans="1:6" ht="24" customHeight="1" x14ac:dyDescent="0.25">
      <c r="A305" s="8">
        <v>45093</v>
      </c>
      <c r="B305" s="13"/>
      <c r="C305" s="29" t="s">
        <v>96</v>
      </c>
      <c r="D305" s="62"/>
      <c r="E305" s="11">
        <v>1224566</v>
      </c>
      <c r="F305" s="63">
        <f>+F304-D305+E305</f>
        <v>1259211.24</v>
      </c>
    </row>
    <row r="306" spans="1:6" ht="50.25" customHeight="1" x14ac:dyDescent="0.25">
      <c r="A306" s="8">
        <v>45099</v>
      </c>
      <c r="B306" s="13"/>
      <c r="C306" s="29" t="s">
        <v>97</v>
      </c>
      <c r="D306" s="11">
        <v>1224566</v>
      </c>
      <c r="E306" s="11"/>
      <c r="F306" s="63">
        <f t="shared" ref="F306:F307" si="2">+F305-D306+E306</f>
        <v>34645.239999999991</v>
      </c>
    </row>
    <row r="307" spans="1:6" ht="24" customHeight="1" x14ac:dyDescent="0.25">
      <c r="A307" s="8">
        <v>45107</v>
      </c>
      <c r="B307" s="13"/>
      <c r="C307" s="29" t="s">
        <v>98</v>
      </c>
      <c r="D307" s="11">
        <v>175</v>
      </c>
      <c r="E307" s="11"/>
      <c r="F307" s="63">
        <f t="shared" si="2"/>
        <v>34470.239999999991</v>
      </c>
    </row>
    <row r="308" spans="1:6" ht="24" customHeight="1" x14ac:dyDescent="0.25">
      <c r="A308" s="8">
        <v>45107</v>
      </c>
      <c r="B308" s="13"/>
      <c r="C308" s="29" t="s">
        <v>86</v>
      </c>
      <c r="D308" s="64">
        <v>1836.85</v>
      </c>
      <c r="E308" s="11"/>
      <c r="F308" s="63">
        <f>+F307-D308+E308</f>
        <v>32633.389999999992</v>
      </c>
    </row>
    <row r="309" spans="1:6" ht="24" customHeight="1" thickBot="1" x14ac:dyDescent="0.3">
      <c r="A309" s="102" t="str">
        <f>$A$20</f>
        <v>BALANCE AL 30/06/2023</v>
      </c>
      <c r="B309" s="103"/>
      <c r="C309" s="103"/>
      <c r="D309" s="103"/>
      <c r="E309" s="104"/>
      <c r="F309" s="65">
        <f>+F308</f>
        <v>32633.389999999992</v>
      </c>
    </row>
    <row r="310" spans="1:6" ht="24" customHeight="1" x14ac:dyDescent="0.25">
      <c r="A310" s="35"/>
      <c r="B310" s="1"/>
      <c r="C310" s="57"/>
      <c r="D310" s="18"/>
      <c r="E310" s="18"/>
      <c r="F310" s="53"/>
    </row>
    <row r="311" spans="1:6" ht="24" customHeight="1" x14ac:dyDescent="0.25">
      <c r="A311" s="66"/>
      <c r="B311" s="67"/>
      <c r="F311" s="5"/>
    </row>
    <row r="312" spans="1:6" x14ac:dyDescent="0.25">
      <c r="D312" s="18"/>
      <c r="E312" s="18"/>
      <c r="F312" s="18"/>
    </row>
    <row r="313" spans="1:6" ht="20.100000000000001" customHeight="1" x14ac:dyDescent="0.25">
      <c r="A313" s="106" t="s">
        <v>15</v>
      </c>
      <c r="B313" s="106"/>
      <c r="D313" s="107" t="s">
        <v>16</v>
      </c>
      <c r="E313" s="107"/>
      <c r="F313" s="107"/>
    </row>
    <row r="314" spans="1:6" ht="20.100000000000001" customHeight="1" x14ac:dyDescent="0.25">
      <c r="A314" s="96" t="s">
        <v>17</v>
      </c>
      <c r="B314" s="96"/>
      <c r="D314" s="97" t="s">
        <v>18</v>
      </c>
      <c r="E314" s="97"/>
      <c r="F314" s="97"/>
    </row>
    <row r="315" spans="1:6" ht="20.100000000000001" customHeight="1" x14ac:dyDescent="0.25">
      <c r="A315" s="98" t="s">
        <v>19</v>
      </c>
      <c r="B315" s="98"/>
      <c r="D315" s="99" t="s">
        <v>20</v>
      </c>
      <c r="E315" s="99"/>
      <c r="F315" s="99"/>
    </row>
    <row r="316" spans="1:6" ht="20.100000000000001" customHeight="1" x14ac:dyDescent="0.25">
      <c r="A316" s="35"/>
      <c r="B316" s="1"/>
    </row>
    <row r="317" spans="1:6" ht="20.100000000000001" customHeight="1" x14ac:dyDescent="0.25">
      <c r="A317" s="35"/>
      <c r="B317" s="1"/>
      <c r="C317" s="57"/>
    </row>
    <row r="318" spans="1:6" ht="20.100000000000001" customHeight="1" x14ac:dyDescent="0.25">
      <c r="A318" s="35"/>
      <c r="B318" s="1"/>
      <c r="C318" s="60" t="s">
        <v>16</v>
      </c>
    </row>
    <row r="319" spans="1:6" ht="20.100000000000001" customHeight="1" x14ac:dyDescent="0.25">
      <c r="A319" s="35"/>
      <c r="B319" s="1"/>
      <c r="C319" s="56" t="s">
        <v>21</v>
      </c>
    </row>
    <row r="320" spans="1:6" ht="20.100000000000001" customHeight="1" x14ac:dyDescent="0.25">
      <c r="A320" s="35"/>
      <c r="B320" s="1"/>
      <c r="C320" s="25" t="s">
        <v>22</v>
      </c>
    </row>
    <row r="321" spans="1:6" ht="20.100000000000001" customHeight="1" x14ac:dyDescent="0.25">
      <c r="A321" s="35"/>
      <c r="B321" s="1"/>
    </row>
    <row r="322" spans="1:6" ht="20.100000000000001" customHeight="1" x14ac:dyDescent="0.25">
      <c r="A322" s="35"/>
      <c r="B322" s="1"/>
    </row>
    <row r="323" spans="1:6" x14ac:dyDescent="0.25">
      <c r="A323" s="35"/>
      <c r="B323" s="1"/>
    </row>
    <row r="324" spans="1:6" x14ac:dyDescent="0.25">
      <c r="A324" s="35"/>
      <c r="B324" s="1"/>
    </row>
    <row r="325" spans="1:6" x14ac:dyDescent="0.25">
      <c r="A325" s="35"/>
      <c r="B325" s="1"/>
    </row>
    <row r="326" spans="1:6" x14ac:dyDescent="0.25">
      <c r="A326" s="35"/>
      <c r="B326" s="1"/>
    </row>
    <row r="327" spans="1:6" x14ac:dyDescent="0.25">
      <c r="A327" s="35"/>
      <c r="B327" s="1"/>
    </row>
    <row r="328" spans="1:6" x14ac:dyDescent="0.25">
      <c r="A328" s="35"/>
      <c r="B328" s="1"/>
    </row>
    <row r="329" spans="1:6" x14ac:dyDescent="0.25">
      <c r="A329" s="35"/>
      <c r="B329" s="1"/>
    </row>
    <row r="330" spans="1:6" x14ac:dyDescent="0.25">
      <c r="A330" s="35"/>
      <c r="B330" s="1"/>
    </row>
    <row r="332" spans="1:6" x14ac:dyDescent="0.25">
      <c r="F332" s="5"/>
    </row>
    <row r="333" spans="1:6" x14ac:dyDescent="0.25">
      <c r="C333" s="57"/>
      <c r="F333" s="5"/>
    </row>
    <row r="334" spans="1:6" x14ac:dyDescent="0.25">
      <c r="C334" s="57"/>
      <c r="F334" s="5"/>
    </row>
    <row r="335" spans="1:6" x14ac:dyDescent="0.25">
      <c r="C335" s="57"/>
      <c r="F335" s="5"/>
    </row>
    <row r="336" spans="1:6" x14ac:dyDescent="0.25">
      <c r="C336" s="57"/>
      <c r="F336" s="5"/>
    </row>
    <row r="337" spans="1:6" x14ac:dyDescent="0.25">
      <c r="C337" s="57"/>
      <c r="F337" s="5"/>
    </row>
    <row r="338" spans="1:6" ht="20.25" customHeight="1" x14ac:dyDescent="0.25">
      <c r="A338" s="96" t="s">
        <v>91</v>
      </c>
      <c r="B338" s="96"/>
      <c r="C338" s="96"/>
      <c r="D338" s="96"/>
      <c r="E338" s="96"/>
      <c r="F338" s="96"/>
    </row>
    <row r="339" spans="1:6" ht="19.5" customHeight="1" x14ac:dyDescent="0.25">
      <c r="A339" s="96" t="s">
        <v>99</v>
      </c>
      <c r="B339" s="96"/>
      <c r="C339" s="96"/>
      <c r="D339" s="96"/>
      <c r="E339" s="96"/>
      <c r="F339" s="96"/>
    </row>
    <row r="340" spans="1:6" ht="20.100000000000001" customHeight="1" x14ac:dyDescent="0.25">
      <c r="A340" s="100" t="s">
        <v>100</v>
      </c>
      <c r="B340" s="100"/>
      <c r="C340" s="100"/>
      <c r="D340" s="100"/>
      <c r="E340" s="100"/>
      <c r="F340" s="100"/>
    </row>
    <row r="341" spans="1:6" ht="20.100000000000001" customHeight="1" x14ac:dyDescent="0.25">
      <c r="A341" s="100" t="str">
        <f>$A$14</f>
        <v>DEL 01 AL 30 DE JUNIO DE 2023</v>
      </c>
      <c r="B341" s="100"/>
      <c r="C341" s="100"/>
      <c r="D341" s="100"/>
      <c r="E341" s="100"/>
      <c r="F341" s="100"/>
    </row>
    <row r="342" spans="1:6" ht="20.100000000000001" customHeight="1" thickBot="1" x14ac:dyDescent="0.3">
      <c r="A342" s="101" t="s">
        <v>4</v>
      </c>
      <c r="B342" s="101"/>
      <c r="C342" s="101"/>
      <c r="D342" s="101"/>
      <c r="E342" s="101"/>
      <c r="F342" s="101"/>
    </row>
    <row r="343" spans="1:6" ht="22.5" customHeight="1" x14ac:dyDescent="0.25">
      <c r="A343" s="126" t="s">
        <v>5</v>
      </c>
      <c r="B343" s="127" t="s">
        <v>101</v>
      </c>
      <c r="C343" s="128" t="s">
        <v>7</v>
      </c>
      <c r="D343" s="133" t="s">
        <v>8</v>
      </c>
      <c r="E343" s="133" t="s">
        <v>9</v>
      </c>
      <c r="F343" s="134" t="s">
        <v>10</v>
      </c>
    </row>
    <row r="344" spans="1:6" ht="27.75" customHeight="1" x14ac:dyDescent="0.25">
      <c r="A344" s="108" t="str">
        <f>$A$17</f>
        <v>BALANCE INICIAL</v>
      </c>
      <c r="B344" s="109"/>
      <c r="C344" s="109"/>
      <c r="D344" s="109"/>
      <c r="E344" s="110"/>
      <c r="F344" s="69">
        <v>3990388.1899999995</v>
      </c>
    </row>
    <row r="345" spans="1:6" ht="30" customHeight="1" x14ac:dyDescent="0.25">
      <c r="A345" s="70">
        <v>45082</v>
      </c>
      <c r="B345" s="13"/>
      <c r="C345" s="30" t="s">
        <v>102</v>
      </c>
      <c r="D345" s="68"/>
      <c r="E345" s="71">
        <v>22720</v>
      </c>
      <c r="F345" s="72">
        <f>+F344-D345+E345</f>
        <v>4013108.1899999995</v>
      </c>
    </row>
    <row r="346" spans="1:6" ht="30" customHeight="1" x14ac:dyDescent="0.25">
      <c r="A346" s="70">
        <v>45082</v>
      </c>
      <c r="B346" s="13"/>
      <c r="C346" s="30" t="s">
        <v>103</v>
      </c>
      <c r="D346" s="73"/>
      <c r="E346" s="71">
        <v>317</v>
      </c>
      <c r="F346" s="72">
        <f t="shared" ref="F346:F409" si="3">+F345-D346+E346</f>
        <v>4013425.1899999995</v>
      </c>
    </row>
    <row r="347" spans="1:6" ht="30" customHeight="1" x14ac:dyDescent="0.25">
      <c r="A347" s="70">
        <v>45091</v>
      </c>
      <c r="B347" s="13"/>
      <c r="C347" s="30" t="s">
        <v>104</v>
      </c>
      <c r="D347" s="68"/>
      <c r="E347" s="71">
        <v>440</v>
      </c>
      <c r="F347" s="72">
        <f t="shared" si="3"/>
        <v>4013865.1899999995</v>
      </c>
    </row>
    <row r="348" spans="1:6" ht="30" customHeight="1" x14ac:dyDescent="0.25">
      <c r="A348" s="70">
        <v>45093</v>
      </c>
      <c r="B348" s="13"/>
      <c r="C348" s="30" t="s">
        <v>105</v>
      </c>
      <c r="D348" s="68"/>
      <c r="E348" s="71">
        <v>96175</v>
      </c>
      <c r="F348" s="72">
        <f t="shared" si="3"/>
        <v>4110040.1899999995</v>
      </c>
    </row>
    <row r="349" spans="1:6" ht="30" customHeight="1" x14ac:dyDescent="0.25">
      <c r="A349" s="70">
        <v>45093</v>
      </c>
      <c r="B349" s="74"/>
      <c r="C349" s="30" t="s">
        <v>106</v>
      </c>
      <c r="D349" s="68"/>
      <c r="E349" s="68">
        <v>104060.6</v>
      </c>
      <c r="F349" s="72">
        <f t="shared" si="3"/>
        <v>4214100.7899999991</v>
      </c>
    </row>
    <row r="350" spans="1:6" ht="30" customHeight="1" x14ac:dyDescent="0.25">
      <c r="A350" s="70">
        <v>45097</v>
      </c>
      <c r="B350" s="74"/>
      <c r="C350" s="30" t="s">
        <v>107</v>
      </c>
      <c r="D350" s="68"/>
      <c r="E350" s="68">
        <v>26800</v>
      </c>
      <c r="F350" s="72">
        <f t="shared" si="3"/>
        <v>4240900.7899999991</v>
      </c>
    </row>
    <row r="351" spans="1:6" ht="30" customHeight="1" x14ac:dyDescent="0.25">
      <c r="A351" s="70">
        <v>45097</v>
      </c>
      <c r="B351" s="74"/>
      <c r="C351" s="30" t="s">
        <v>107</v>
      </c>
      <c r="D351" s="68"/>
      <c r="E351" s="68">
        <v>26800</v>
      </c>
      <c r="F351" s="72">
        <f t="shared" si="3"/>
        <v>4267700.7899999991</v>
      </c>
    </row>
    <row r="352" spans="1:6" ht="30" customHeight="1" x14ac:dyDescent="0.25">
      <c r="A352" s="70">
        <v>45103</v>
      </c>
      <c r="B352" s="74"/>
      <c r="C352" s="30" t="s">
        <v>108</v>
      </c>
      <c r="D352" s="68"/>
      <c r="E352" s="68">
        <v>2552.73</v>
      </c>
      <c r="F352" s="72">
        <f t="shared" si="3"/>
        <v>4270253.5199999996</v>
      </c>
    </row>
    <row r="353" spans="1:6 16384:16384" ht="30" customHeight="1" x14ac:dyDescent="0.25">
      <c r="A353" s="70">
        <v>45104</v>
      </c>
      <c r="B353" s="74"/>
      <c r="C353" s="30" t="s">
        <v>109</v>
      </c>
      <c r="D353" s="68"/>
      <c r="E353" s="68">
        <v>202</v>
      </c>
      <c r="F353" s="72">
        <f t="shared" si="3"/>
        <v>4270455.5199999996</v>
      </c>
    </row>
    <row r="354" spans="1:6 16384:16384" ht="30" customHeight="1" x14ac:dyDescent="0.25">
      <c r="A354" s="70">
        <v>45106</v>
      </c>
      <c r="B354" s="74"/>
      <c r="C354" s="30" t="s">
        <v>110</v>
      </c>
      <c r="D354" s="68"/>
      <c r="E354" s="68">
        <v>20200</v>
      </c>
      <c r="F354" s="72">
        <f t="shared" si="3"/>
        <v>4290655.5199999996</v>
      </c>
    </row>
    <row r="355" spans="1:6 16384:16384" ht="30" customHeight="1" x14ac:dyDescent="0.25">
      <c r="A355" s="70">
        <v>45105</v>
      </c>
      <c r="B355" s="74"/>
      <c r="C355" s="30" t="s">
        <v>111</v>
      </c>
      <c r="D355" s="68"/>
      <c r="E355" s="68">
        <v>8538.25</v>
      </c>
      <c r="F355" s="72">
        <f t="shared" si="3"/>
        <v>4299193.7699999996</v>
      </c>
    </row>
    <row r="356" spans="1:6 16384:16384" ht="30" customHeight="1" x14ac:dyDescent="0.25">
      <c r="A356" s="70">
        <v>45106</v>
      </c>
      <c r="B356" s="74"/>
      <c r="C356" s="30" t="s">
        <v>112</v>
      </c>
      <c r="D356" s="68"/>
      <c r="E356" s="68">
        <v>3831.99</v>
      </c>
      <c r="F356" s="72">
        <f t="shared" si="3"/>
        <v>4303025.76</v>
      </c>
    </row>
    <row r="357" spans="1:6 16384:16384" ht="30" customHeight="1" x14ac:dyDescent="0.25">
      <c r="A357" s="70">
        <v>45099</v>
      </c>
      <c r="B357" s="74"/>
      <c r="C357" s="30" t="s">
        <v>113</v>
      </c>
      <c r="D357" s="68"/>
      <c r="E357" s="68">
        <v>10300</v>
      </c>
      <c r="F357" s="72">
        <f t="shared" si="3"/>
        <v>4313325.76</v>
      </c>
    </row>
    <row r="358" spans="1:6 16384:16384" ht="30" customHeight="1" x14ac:dyDescent="0.25">
      <c r="A358" s="70">
        <v>45091</v>
      </c>
      <c r="B358" s="74"/>
      <c r="C358" s="30" t="s">
        <v>114</v>
      </c>
      <c r="D358" s="68"/>
      <c r="E358" s="68">
        <v>41317335.060000002</v>
      </c>
      <c r="F358" s="72">
        <f t="shared" si="3"/>
        <v>45630660.82</v>
      </c>
    </row>
    <row r="359" spans="1:6 16384:16384" ht="30" customHeight="1" x14ac:dyDescent="0.25">
      <c r="A359" s="70">
        <v>45078</v>
      </c>
      <c r="B359" s="75" t="str">
        <f>'[1]Cheques Emitidos'!C8</f>
        <v>3467</v>
      </c>
      <c r="C359" s="30" t="s">
        <v>115</v>
      </c>
      <c r="D359" s="68">
        <v>19513.61</v>
      </c>
      <c r="E359" s="68"/>
      <c r="F359" s="72">
        <f t="shared" si="3"/>
        <v>45611147.210000001</v>
      </c>
      <c r="XFD359" s="76">
        <f>SUM(A359:XFC359)</f>
        <v>45675738.82</v>
      </c>
    </row>
    <row r="360" spans="1:6 16384:16384" ht="30" customHeight="1" x14ac:dyDescent="0.25">
      <c r="A360" s="70">
        <v>45078</v>
      </c>
      <c r="B360" s="75" t="str">
        <f>'[1]Cheques Emitidos'!C9</f>
        <v>3468</v>
      </c>
      <c r="C360" s="30" t="s">
        <v>116</v>
      </c>
      <c r="D360" s="68">
        <v>3341773.24</v>
      </c>
      <c r="E360" s="68"/>
      <c r="F360" s="72">
        <f t="shared" si="3"/>
        <v>42269373.969999999</v>
      </c>
    </row>
    <row r="361" spans="1:6 16384:16384" ht="30" customHeight="1" x14ac:dyDescent="0.25">
      <c r="A361" s="70">
        <v>45078</v>
      </c>
      <c r="B361" s="75" t="str">
        <f>'[1]Cheques Emitidos'!C10</f>
        <v>3469</v>
      </c>
      <c r="C361" s="30" t="s">
        <v>117</v>
      </c>
      <c r="D361" s="68">
        <v>73677.320000000007</v>
      </c>
      <c r="E361" s="68"/>
      <c r="F361" s="72">
        <f t="shared" si="3"/>
        <v>42195696.649999999</v>
      </c>
    </row>
    <row r="362" spans="1:6 16384:16384" ht="30" customHeight="1" x14ac:dyDescent="0.25">
      <c r="A362" s="70">
        <v>45079</v>
      </c>
      <c r="B362" s="75" t="str">
        <f>'[1]Cheques Emitidos'!C11</f>
        <v>3470</v>
      </c>
      <c r="C362" s="30" t="s">
        <v>118</v>
      </c>
      <c r="D362" s="68">
        <v>15084.5</v>
      </c>
      <c r="E362" s="68"/>
      <c r="F362" s="72">
        <f t="shared" si="3"/>
        <v>42180612.149999999</v>
      </c>
    </row>
    <row r="363" spans="1:6 16384:16384" ht="30" customHeight="1" x14ac:dyDescent="0.25">
      <c r="A363" s="70">
        <v>45082</v>
      </c>
      <c r="B363" s="75" t="str">
        <f>'[1]Cheques Emitidos'!C12</f>
        <v>3471</v>
      </c>
      <c r="C363" s="30" t="s">
        <v>119</v>
      </c>
      <c r="D363" s="68">
        <v>92317.1</v>
      </c>
      <c r="E363" s="68"/>
      <c r="F363" s="72">
        <f t="shared" si="3"/>
        <v>42088295.049999997</v>
      </c>
    </row>
    <row r="364" spans="1:6 16384:16384" ht="30" customHeight="1" x14ac:dyDescent="0.25">
      <c r="A364" s="70">
        <v>45083</v>
      </c>
      <c r="B364" s="75" t="str">
        <f>'[1]Cheques Emitidos'!C13</f>
        <v>3472</v>
      </c>
      <c r="C364" s="30" t="s">
        <v>120</v>
      </c>
      <c r="D364" s="68">
        <v>15350.85</v>
      </c>
      <c r="E364" s="68"/>
      <c r="F364" s="72">
        <f t="shared" si="3"/>
        <v>42072944.199999996</v>
      </c>
    </row>
    <row r="365" spans="1:6 16384:16384" ht="30" customHeight="1" x14ac:dyDescent="0.25">
      <c r="A365" s="70">
        <v>45083</v>
      </c>
      <c r="B365" s="75" t="str">
        <f>'[1]Cheques Emitidos'!C14</f>
        <v>3473</v>
      </c>
      <c r="C365" s="30" t="s">
        <v>121</v>
      </c>
      <c r="D365" s="68">
        <v>23957.74</v>
      </c>
      <c r="E365" s="68"/>
      <c r="F365" s="72">
        <f t="shared" si="3"/>
        <v>42048986.459999993</v>
      </c>
    </row>
    <row r="366" spans="1:6 16384:16384" ht="30" customHeight="1" x14ac:dyDescent="0.25">
      <c r="A366" s="70">
        <v>45083</v>
      </c>
      <c r="B366" s="75" t="str">
        <f>'[1]Cheques Emitidos'!C15</f>
        <v>3474</v>
      </c>
      <c r="C366" s="30" t="s">
        <v>122</v>
      </c>
      <c r="D366" s="68">
        <v>900831.4</v>
      </c>
      <c r="E366" s="68"/>
      <c r="F366" s="72">
        <f t="shared" si="3"/>
        <v>41148155.059999995</v>
      </c>
    </row>
    <row r="367" spans="1:6 16384:16384" ht="30" customHeight="1" x14ac:dyDescent="0.25">
      <c r="A367" s="70">
        <v>45086</v>
      </c>
      <c r="B367" s="75" t="str">
        <f>'[1]Cheques Emitidos'!C16</f>
        <v>3475</v>
      </c>
      <c r="C367" s="30" t="s">
        <v>123</v>
      </c>
      <c r="D367" s="68">
        <v>16577.89</v>
      </c>
      <c r="E367" s="68"/>
      <c r="F367" s="72">
        <f t="shared" si="3"/>
        <v>41131577.169999994</v>
      </c>
    </row>
    <row r="368" spans="1:6 16384:16384" ht="30" customHeight="1" x14ac:dyDescent="0.25">
      <c r="A368" s="70">
        <v>45086</v>
      </c>
      <c r="B368" s="75" t="str">
        <f>'[1]Cheques Emitidos'!C17</f>
        <v>3476</v>
      </c>
      <c r="C368" s="30" t="s">
        <v>124</v>
      </c>
      <c r="D368" s="68">
        <v>763909.56</v>
      </c>
      <c r="E368" s="68"/>
      <c r="F368" s="72">
        <f t="shared" si="3"/>
        <v>40367667.609999992</v>
      </c>
    </row>
    <row r="369" spans="1:7" ht="30" customHeight="1" x14ac:dyDescent="0.25">
      <c r="A369" s="70">
        <v>45090</v>
      </c>
      <c r="B369" s="75" t="str">
        <f>'[1]Cheques Emitidos'!C18</f>
        <v>3477</v>
      </c>
      <c r="C369" s="30" t="s">
        <v>125</v>
      </c>
      <c r="D369" s="68">
        <v>81389.460000000006</v>
      </c>
      <c r="E369" s="68"/>
      <c r="F369" s="72">
        <f t="shared" si="3"/>
        <v>40286278.149999991</v>
      </c>
    </row>
    <row r="370" spans="1:7" ht="30" customHeight="1" x14ac:dyDescent="0.25">
      <c r="A370" s="70">
        <v>45091</v>
      </c>
      <c r="B370" s="75" t="str">
        <f>'[1]Cheques Emitidos'!C19</f>
        <v>3478</v>
      </c>
      <c r="C370" s="30" t="s">
        <v>126</v>
      </c>
      <c r="D370" s="68">
        <v>49378.05</v>
      </c>
      <c r="E370" s="68"/>
      <c r="F370" s="72">
        <f t="shared" si="3"/>
        <v>40236900.099999994</v>
      </c>
    </row>
    <row r="371" spans="1:7" ht="30" customHeight="1" x14ac:dyDescent="0.25">
      <c r="A371" s="70">
        <v>45091</v>
      </c>
      <c r="B371" s="75" t="str">
        <f>'[1]Cheques Emitidos'!C20</f>
        <v>3479</v>
      </c>
      <c r="C371" s="30" t="s">
        <v>127</v>
      </c>
      <c r="D371" s="68">
        <v>544728.96</v>
      </c>
      <c r="E371" s="68"/>
      <c r="F371" s="72">
        <f t="shared" si="3"/>
        <v>39692171.139999993</v>
      </c>
    </row>
    <row r="372" spans="1:7" ht="30" customHeight="1" x14ac:dyDescent="0.25">
      <c r="A372" s="70">
        <v>45091</v>
      </c>
      <c r="B372" s="75" t="str">
        <f>'[1]Cheques Emitidos'!C21</f>
        <v>3480</v>
      </c>
      <c r="C372" s="30" t="s">
        <v>128</v>
      </c>
      <c r="D372" s="68">
        <v>35229.49</v>
      </c>
      <c r="E372" s="68"/>
      <c r="F372" s="72">
        <f t="shared" si="3"/>
        <v>39656941.649999991</v>
      </c>
    </row>
    <row r="373" spans="1:7" ht="30" customHeight="1" x14ac:dyDescent="0.25">
      <c r="A373" s="70">
        <v>45092</v>
      </c>
      <c r="B373" s="75" t="str">
        <f>'[1]Cheques Emitidos'!C22</f>
        <v>3483</v>
      </c>
      <c r="C373" s="30" t="s">
        <v>129</v>
      </c>
      <c r="D373" s="68">
        <v>1212650.1399999999</v>
      </c>
      <c r="E373" s="68"/>
      <c r="F373" s="72">
        <f t="shared" si="3"/>
        <v>38444291.50999999</v>
      </c>
    </row>
    <row r="374" spans="1:7" ht="30" customHeight="1" x14ac:dyDescent="0.25">
      <c r="A374" s="70">
        <v>45092</v>
      </c>
      <c r="B374" s="75" t="str">
        <f>'[1]Cheques Emitidos'!C23</f>
        <v>3481</v>
      </c>
      <c r="C374" s="30" t="s">
        <v>130</v>
      </c>
      <c r="D374" s="68">
        <v>83356.45</v>
      </c>
      <c r="E374" s="68"/>
      <c r="F374" s="72">
        <f t="shared" si="3"/>
        <v>38360935.059999987</v>
      </c>
    </row>
    <row r="375" spans="1:7" ht="30" customHeight="1" x14ac:dyDescent="0.25">
      <c r="A375" s="70">
        <v>45092</v>
      </c>
      <c r="B375" s="75" t="str">
        <f>'[1]Cheques Emitidos'!C24</f>
        <v>3482</v>
      </c>
      <c r="C375" s="30" t="s">
        <v>131</v>
      </c>
      <c r="D375" s="68">
        <v>20364.88</v>
      </c>
      <c r="E375" s="68"/>
      <c r="F375" s="72">
        <f t="shared" si="3"/>
        <v>38340570.179999985</v>
      </c>
    </row>
    <row r="376" spans="1:7" ht="30" customHeight="1" x14ac:dyDescent="0.25">
      <c r="A376" s="70">
        <v>45093</v>
      </c>
      <c r="B376" s="75" t="str">
        <f>'[1]Cheques Emitidos'!C25</f>
        <v>3484</v>
      </c>
      <c r="C376" s="30" t="s">
        <v>132</v>
      </c>
      <c r="D376" s="68">
        <v>339745.1</v>
      </c>
      <c r="E376" s="68"/>
      <c r="F376" s="72">
        <f t="shared" si="3"/>
        <v>38000825.079999983</v>
      </c>
    </row>
    <row r="377" spans="1:7" ht="30" customHeight="1" x14ac:dyDescent="0.25">
      <c r="A377" s="70">
        <v>45097</v>
      </c>
      <c r="B377" s="75" t="str">
        <f>'[1]Cheques Emitidos'!C26</f>
        <v>3485</v>
      </c>
      <c r="C377" s="30" t="s">
        <v>133</v>
      </c>
      <c r="D377" s="68">
        <v>52660.14</v>
      </c>
      <c r="E377" s="68"/>
      <c r="F377" s="72">
        <f t="shared" si="3"/>
        <v>37948164.939999983</v>
      </c>
    </row>
    <row r="378" spans="1:7" ht="30" customHeight="1" x14ac:dyDescent="0.25">
      <c r="A378" s="70">
        <v>45097</v>
      </c>
      <c r="B378" s="75" t="str">
        <f>'[1]Cheques Emitidos'!C27</f>
        <v>3486</v>
      </c>
      <c r="C378" s="30" t="s">
        <v>134</v>
      </c>
      <c r="D378" s="68">
        <v>91804.800000000003</v>
      </c>
      <c r="E378" s="68"/>
      <c r="F378" s="72">
        <f t="shared" si="3"/>
        <v>37856360.139999986</v>
      </c>
    </row>
    <row r="379" spans="1:7" ht="30" customHeight="1" x14ac:dyDescent="0.25">
      <c r="A379" s="70">
        <v>45098</v>
      </c>
      <c r="B379" s="75" t="str">
        <f>'[1]Cheques Emitidos'!C28</f>
        <v>3487</v>
      </c>
      <c r="C379" s="30" t="s">
        <v>135</v>
      </c>
      <c r="D379" s="68">
        <v>1316000</v>
      </c>
      <c r="E379" s="68"/>
      <c r="F379" s="72">
        <f t="shared" si="3"/>
        <v>36540360.139999986</v>
      </c>
    </row>
    <row r="380" spans="1:7" ht="30" customHeight="1" x14ac:dyDescent="0.25">
      <c r="A380" s="70">
        <v>45098</v>
      </c>
      <c r="B380" s="75" t="str">
        <f>'[1]Cheques Emitidos'!C29</f>
        <v>3488</v>
      </c>
      <c r="C380" s="30" t="s">
        <v>136</v>
      </c>
      <c r="D380" s="68">
        <v>948479.56</v>
      </c>
      <c r="E380" s="68"/>
      <c r="F380" s="72">
        <f t="shared" si="3"/>
        <v>35591880.579999983</v>
      </c>
      <c r="G380" s="18"/>
    </row>
    <row r="381" spans="1:7" ht="30" customHeight="1" x14ac:dyDescent="0.25">
      <c r="A381" s="70">
        <v>45104</v>
      </c>
      <c r="B381" s="75" t="str">
        <f>'[1]Cheques Emitidos'!C30</f>
        <v>3489</v>
      </c>
      <c r="C381" s="30" t="s">
        <v>137</v>
      </c>
      <c r="D381" s="68">
        <v>68126.45</v>
      </c>
      <c r="E381" s="68"/>
      <c r="F381" s="72">
        <f t="shared" si="3"/>
        <v>35523754.12999998</v>
      </c>
      <c r="G381" s="18"/>
    </row>
    <row r="382" spans="1:7" ht="21.75" customHeight="1" x14ac:dyDescent="0.25">
      <c r="A382" s="70">
        <v>45104</v>
      </c>
      <c r="B382" s="75" t="str">
        <f>'[1]Cheques Emitidos'!C31</f>
        <v>3490</v>
      </c>
      <c r="C382" s="30" t="s">
        <v>138</v>
      </c>
      <c r="D382" s="68">
        <v>40060.26</v>
      </c>
      <c r="E382" s="68"/>
      <c r="F382" s="72">
        <f t="shared" si="3"/>
        <v>35483693.869999982</v>
      </c>
      <c r="G382" s="18"/>
    </row>
    <row r="383" spans="1:7" ht="25.5" customHeight="1" x14ac:dyDescent="0.25">
      <c r="A383" s="70">
        <v>45104</v>
      </c>
      <c r="B383" s="75" t="str">
        <f>'[1]Cheques Emitidos'!C32</f>
        <v>3491</v>
      </c>
      <c r="C383" s="30" t="s">
        <v>139</v>
      </c>
      <c r="D383" s="68">
        <v>24893.02</v>
      </c>
      <c r="E383" s="68"/>
      <c r="F383" s="72">
        <f t="shared" si="3"/>
        <v>35458800.849999979</v>
      </c>
      <c r="G383" s="18"/>
    </row>
    <row r="384" spans="1:7" ht="32.25" customHeight="1" x14ac:dyDescent="0.25">
      <c r="A384" s="70">
        <v>45104</v>
      </c>
      <c r="B384" s="75" t="str">
        <f>'[1]Cheques Emitidos'!C33</f>
        <v>3492</v>
      </c>
      <c r="C384" s="30" t="s">
        <v>140</v>
      </c>
      <c r="D384" s="68">
        <v>8396.81</v>
      </c>
      <c r="E384" s="68"/>
      <c r="F384" s="72">
        <f t="shared" si="3"/>
        <v>35450404.039999977</v>
      </c>
      <c r="G384" s="18"/>
    </row>
    <row r="385" spans="1:24" ht="23.25" customHeight="1" x14ac:dyDescent="0.25">
      <c r="A385" s="70">
        <v>45104</v>
      </c>
      <c r="B385" s="75" t="str">
        <f>'[1]Cheques Emitidos'!C34</f>
        <v>3493</v>
      </c>
      <c r="C385" s="30" t="s">
        <v>141</v>
      </c>
      <c r="D385" s="68">
        <v>19641.07</v>
      </c>
      <c r="E385" s="68"/>
      <c r="F385" s="72">
        <f t="shared" si="3"/>
        <v>35430762.969999976</v>
      </c>
      <c r="G385" s="18"/>
    </row>
    <row r="386" spans="1:24" ht="17.25" customHeight="1" x14ac:dyDescent="0.25">
      <c r="A386" s="70">
        <v>45105</v>
      </c>
      <c r="B386" s="75" t="str">
        <f>'[1]Cheques Emitidos'!C35</f>
        <v>3494</v>
      </c>
      <c r="C386" s="30" t="s">
        <v>142</v>
      </c>
      <c r="D386" s="68">
        <v>381097.96</v>
      </c>
      <c r="E386" s="68"/>
      <c r="F386" s="72">
        <f t="shared" si="3"/>
        <v>35049665.009999976</v>
      </c>
      <c r="G386" s="18"/>
    </row>
    <row r="387" spans="1:24" ht="20.25" customHeight="1" x14ac:dyDescent="0.25">
      <c r="A387" s="70">
        <v>45105</v>
      </c>
      <c r="B387" s="75" t="str">
        <f>'[1]Cheques Emitidos'!C36</f>
        <v>3495</v>
      </c>
      <c r="C387" s="30" t="s">
        <v>143</v>
      </c>
      <c r="D387" s="68">
        <v>11546.8</v>
      </c>
      <c r="E387" s="68"/>
      <c r="F387" s="72">
        <f t="shared" si="3"/>
        <v>35038118.209999979</v>
      </c>
      <c r="G387" s="18"/>
    </row>
    <row r="388" spans="1:24" ht="15" x14ac:dyDescent="0.25">
      <c r="A388" s="70">
        <v>45105</v>
      </c>
      <c r="B388" s="75" t="str">
        <f>'[1]Cheques Emitidos'!C37</f>
        <v>3496</v>
      </c>
      <c r="C388" s="30" t="s">
        <v>48</v>
      </c>
      <c r="D388" s="68">
        <v>500000</v>
      </c>
      <c r="E388" s="68"/>
      <c r="F388" s="72">
        <f t="shared" si="3"/>
        <v>34538118.209999979</v>
      </c>
      <c r="G388" s="18"/>
    </row>
    <row r="389" spans="1:24" ht="15" x14ac:dyDescent="0.25">
      <c r="A389" s="70">
        <v>45105</v>
      </c>
      <c r="B389" s="75" t="str">
        <f>'[1]Cheques Emitidos'!C38</f>
        <v>3497</v>
      </c>
      <c r="C389" s="30" t="s">
        <v>46</v>
      </c>
      <c r="D389" s="68">
        <v>600000</v>
      </c>
      <c r="E389" s="68"/>
      <c r="F389" s="72">
        <f t="shared" si="3"/>
        <v>33938118.209999979</v>
      </c>
      <c r="G389" s="18"/>
    </row>
    <row r="390" spans="1:24" ht="15" x14ac:dyDescent="0.25">
      <c r="A390" s="70">
        <v>45105</v>
      </c>
      <c r="B390" s="75" t="str">
        <f>'[1]Cheques Emitidos'!C39</f>
        <v>3498</v>
      </c>
      <c r="C390" s="30" t="s">
        <v>49</v>
      </c>
      <c r="D390" s="68">
        <v>400000</v>
      </c>
      <c r="E390" s="68"/>
      <c r="F390" s="72">
        <f t="shared" si="3"/>
        <v>33538118.209999979</v>
      </c>
      <c r="G390" s="18"/>
    </row>
    <row r="391" spans="1:24" ht="76.5" x14ac:dyDescent="0.25">
      <c r="A391" s="94">
        <v>45078</v>
      </c>
      <c r="B391" s="95" t="s">
        <v>144</v>
      </c>
      <c r="C391" s="10" t="s">
        <v>145</v>
      </c>
      <c r="D391" s="68">
        <v>312380</v>
      </c>
      <c r="E391" s="68"/>
      <c r="F391" s="72">
        <f t="shared" si="3"/>
        <v>33225738.209999979</v>
      </c>
      <c r="G391" s="18"/>
    </row>
    <row r="392" spans="1:24" ht="88.5" customHeight="1" x14ac:dyDescent="0.25">
      <c r="A392" s="94">
        <v>45078</v>
      </c>
      <c r="B392" s="95" t="s">
        <v>146</v>
      </c>
      <c r="C392" s="10" t="s">
        <v>147</v>
      </c>
      <c r="D392" s="68">
        <v>54960</v>
      </c>
      <c r="E392" s="68"/>
      <c r="F392" s="72">
        <f t="shared" si="3"/>
        <v>33170778.209999979</v>
      </c>
      <c r="G392" s="18"/>
    </row>
    <row r="393" spans="1:24" ht="89.25" x14ac:dyDescent="0.25">
      <c r="A393" s="94">
        <v>45078</v>
      </c>
      <c r="B393" s="95" t="s">
        <v>148</v>
      </c>
      <c r="C393" s="10" t="s">
        <v>149</v>
      </c>
      <c r="D393" s="68">
        <v>27400</v>
      </c>
      <c r="E393" s="68"/>
      <c r="F393" s="72">
        <f t="shared" si="3"/>
        <v>33143378.209999979</v>
      </c>
      <c r="G393" s="18"/>
    </row>
    <row r="394" spans="1:24" ht="101.25" customHeight="1" x14ac:dyDescent="0.25">
      <c r="A394" s="94">
        <v>45078</v>
      </c>
      <c r="B394" s="95" t="s">
        <v>150</v>
      </c>
      <c r="C394" s="10" t="s">
        <v>151</v>
      </c>
      <c r="D394" s="68">
        <v>1328297.72</v>
      </c>
      <c r="E394" s="68"/>
      <c r="F394" s="72">
        <f t="shared" si="3"/>
        <v>31815080.48999998</v>
      </c>
      <c r="G394" s="18"/>
    </row>
    <row r="395" spans="1:24" ht="96" customHeight="1" x14ac:dyDescent="0.25">
      <c r="A395" s="94">
        <v>45078</v>
      </c>
      <c r="B395" s="95" t="s">
        <v>152</v>
      </c>
      <c r="C395" s="10" t="s">
        <v>153</v>
      </c>
      <c r="D395" s="68">
        <v>26550</v>
      </c>
      <c r="E395" s="68"/>
      <c r="F395" s="72">
        <f t="shared" si="3"/>
        <v>31788530.48999998</v>
      </c>
      <c r="G395" s="18"/>
    </row>
    <row r="396" spans="1:24" s="22" customFormat="1" ht="51" x14ac:dyDescent="0.25">
      <c r="A396" s="94">
        <v>45078</v>
      </c>
      <c r="B396" s="95" t="s">
        <v>154</v>
      </c>
      <c r="C396" s="10" t="s">
        <v>155</v>
      </c>
      <c r="D396" s="68">
        <v>3150</v>
      </c>
      <c r="E396" s="68"/>
      <c r="F396" s="72">
        <f t="shared" si="3"/>
        <v>31785380.48999998</v>
      </c>
      <c r="G396" s="18"/>
      <c r="H396" s="18"/>
      <c r="I396" s="18"/>
      <c r="J396" s="18"/>
      <c r="K396" s="18"/>
      <c r="L396" s="18"/>
      <c r="M396" s="18"/>
      <c r="N396" s="18"/>
      <c r="O396" s="18"/>
      <c r="P396" s="18"/>
      <c r="Q396" s="18"/>
      <c r="R396" s="18"/>
      <c r="S396" s="18"/>
      <c r="T396" s="18"/>
      <c r="U396" s="18"/>
      <c r="V396" s="18"/>
      <c r="W396" s="18"/>
      <c r="X396" s="18"/>
    </row>
    <row r="397" spans="1:24" s="22" customFormat="1" ht="115.5" customHeight="1" x14ac:dyDescent="0.25">
      <c r="A397" s="94">
        <v>45078</v>
      </c>
      <c r="B397" s="95" t="s">
        <v>156</v>
      </c>
      <c r="C397" s="10" t="s">
        <v>157</v>
      </c>
      <c r="D397" s="68">
        <v>9082.5</v>
      </c>
      <c r="E397" s="68"/>
      <c r="F397" s="72">
        <f t="shared" si="3"/>
        <v>31776297.98999998</v>
      </c>
      <c r="G397" s="18"/>
      <c r="H397" s="18"/>
      <c r="I397" s="18"/>
      <c r="J397" s="18"/>
      <c r="K397" s="18"/>
      <c r="L397" s="18"/>
      <c r="M397" s="18"/>
      <c r="N397" s="18"/>
      <c r="O397" s="18"/>
      <c r="P397" s="18"/>
      <c r="Q397" s="18"/>
      <c r="R397" s="18"/>
      <c r="S397" s="18"/>
      <c r="T397" s="18"/>
      <c r="U397" s="18"/>
      <c r="V397" s="18"/>
      <c r="W397" s="18"/>
      <c r="X397" s="18"/>
    </row>
    <row r="398" spans="1:24" s="22" customFormat="1" ht="60.75" customHeight="1" x14ac:dyDescent="0.25">
      <c r="A398" s="94">
        <v>45078</v>
      </c>
      <c r="B398" s="95" t="s">
        <v>158</v>
      </c>
      <c r="C398" s="10" t="s">
        <v>159</v>
      </c>
      <c r="D398" s="68">
        <v>3050</v>
      </c>
      <c r="E398" s="68"/>
      <c r="F398" s="72">
        <f t="shared" si="3"/>
        <v>31773247.98999998</v>
      </c>
      <c r="G398" s="18"/>
      <c r="H398" s="18"/>
      <c r="I398" s="18"/>
      <c r="J398" s="18"/>
      <c r="K398" s="18"/>
      <c r="L398" s="18"/>
      <c r="M398" s="18"/>
      <c r="N398" s="18"/>
      <c r="O398" s="18"/>
      <c r="P398" s="18"/>
      <c r="Q398" s="18"/>
      <c r="R398" s="18"/>
      <c r="S398" s="18"/>
      <c r="T398" s="18"/>
      <c r="U398" s="18"/>
      <c r="V398" s="18"/>
      <c r="W398" s="18"/>
      <c r="X398" s="18"/>
    </row>
    <row r="399" spans="1:24" s="22" customFormat="1" ht="75.75" customHeight="1" x14ac:dyDescent="0.25">
      <c r="A399" s="94">
        <v>45078</v>
      </c>
      <c r="B399" s="95" t="s">
        <v>160</v>
      </c>
      <c r="C399" s="10" t="s">
        <v>161</v>
      </c>
      <c r="D399" s="68">
        <v>4800</v>
      </c>
      <c r="E399" s="68"/>
      <c r="F399" s="72">
        <f t="shared" si="3"/>
        <v>31768447.98999998</v>
      </c>
      <c r="G399" s="18"/>
      <c r="H399" s="18"/>
      <c r="I399" s="18"/>
      <c r="J399" s="18"/>
      <c r="K399" s="18"/>
      <c r="L399" s="18"/>
      <c r="M399" s="18"/>
      <c r="N399" s="18"/>
      <c r="O399" s="18"/>
      <c r="P399" s="18"/>
      <c r="Q399" s="18"/>
      <c r="R399" s="18"/>
      <c r="S399" s="18"/>
      <c r="T399" s="18"/>
      <c r="U399" s="18"/>
      <c r="V399" s="18"/>
      <c r="W399" s="18"/>
      <c r="X399" s="18"/>
    </row>
    <row r="400" spans="1:24" s="22" customFormat="1" ht="63.75" x14ac:dyDescent="0.25">
      <c r="A400" s="94">
        <v>45078</v>
      </c>
      <c r="B400" s="95" t="s">
        <v>162</v>
      </c>
      <c r="C400" s="10" t="s">
        <v>163</v>
      </c>
      <c r="D400" s="68">
        <v>7350</v>
      </c>
      <c r="E400" s="68"/>
      <c r="F400" s="72">
        <f t="shared" si="3"/>
        <v>31761097.98999998</v>
      </c>
      <c r="G400" s="18"/>
      <c r="H400" s="18"/>
      <c r="I400" s="18"/>
      <c r="J400" s="18"/>
      <c r="K400" s="18"/>
      <c r="L400" s="18"/>
      <c r="M400" s="18"/>
      <c r="N400" s="18"/>
      <c r="O400" s="18"/>
      <c r="P400" s="18"/>
      <c r="Q400" s="18"/>
      <c r="R400" s="18"/>
      <c r="S400" s="18"/>
      <c r="T400" s="18"/>
      <c r="U400" s="18"/>
      <c r="V400" s="18"/>
      <c r="W400" s="18"/>
      <c r="X400" s="18"/>
    </row>
    <row r="401" spans="1:24" s="22" customFormat="1" ht="111.75" customHeight="1" x14ac:dyDescent="0.25">
      <c r="A401" s="94">
        <v>45078</v>
      </c>
      <c r="B401" s="95" t="s">
        <v>164</v>
      </c>
      <c r="C401" s="10" t="s">
        <v>165</v>
      </c>
      <c r="D401" s="68">
        <v>66850</v>
      </c>
      <c r="E401" s="68"/>
      <c r="F401" s="72">
        <f t="shared" si="3"/>
        <v>31694247.98999998</v>
      </c>
      <c r="G401" s="18"/>
      <c r="H401" s="18"/>
      <c r="I401" s="18"/>
      <c r="J401" s="18"/>
      <c r="K401" s="18"/>
      <c r="L401" s="18"/>
      <c r="M401" s="18"/>
      <c r="N401" s="18"/>
      <c r="O401" s="18"/>
      <c r="P401" s="18"/>
      <c r="Q401" s="18"/>
      <c r="R401" s="18"/>
      <c r="S401" s="18"/>
      <c r="T401" s="18"/>
      <c r="U401" s="18"/>
      <c r="V401" s="18"/>
      <c r="W401" s="18"/>
      <c r="X401" s="18"/>
    </row>
    <row r="402" spans="1:24" s="22" customFormat="1" ht="51" x14ac:dyDescent="0.25">
      <c r="A402" s="94">
        <v>45084</v>
      </c>
      <c r="B402" s="95" t="s">
        <v>166</v>
      </c>
      <c r="C402" s="10" t="s">
        <v>167</v>
      </c>
      <c r="D402" s="68">
        <v>9350</v>
      </c>
      <c r="E402" s="68"/>
      <c r="F402" s="72">
        <f t="shared" si="3"/>
        <v>31684897.98999998</v>
      </c>
      <c r="G402" s="18"/>
      <c r="H402" s="18"/>
      <c r="I402" s="18"/>
      <c r="J402" s="18"/>
      <c r="K402" s="18"/>
      <c r="L402" s="18"/>
      <c r="M402" s="18"/>
      <c r="N402" s="18"/>
      <c r="O402" s="18"/>
      <c r="P402" s="18"/>
      <c r="Q402" s="18"/>
      <c r="R402" s="18"/>
      <c r="S402" s="18"/>
      <c r="T402" s="18"/>
      <c r="U402" s="18"/>
      <c r="V402" s="18"/>
      <c r="W402" s="18"/>
      <c r="X402" s="18"/>
    </row>
    <row r="403" spans="1:24" s="22" customFormat="1" ht="68.25" customHeight="1" x14ac:dyDescent="0.25">
      <c r="A403" s="94">
        <v>45084</v>
      </c>
      <c r="B403" s="95" t="s">
        <v>168</v>
      </c>
      <c r="C403" s="10" t="s">
        <v>169</v>
      </c>
      <c r="D403" s="68">
        <v>186415</v>
      </c>
      <c r="E403" s="68"/>
      <c r="F403" s="72">
        <f t="shared" si="3"/>
        <v>31498482.98999998</v>
      </c>
      <c r="G403" s="18"/>
      <c r="H403" s="18"/>
      <c r="I403" s="18"/>
      <c r="J403" s="18"/>
      <c r="K403" s="18"/>
      <c r="L403" s="18"/>
      <c r="M403" s="18"/>
      <c r="N403" s="18"/>
      <c r="O403" s="18"/>
      <c r="P403" s="18"/>
      <c r="Q403" s="18"/>
      <c r="R403" s="18"/>
      <c r="S403" s="18"/>
      <c r="T403" s="18"/>
      <c r="U403" s="18"/>
      <c r="V403" s="18"/>
      <c r="W403" s="18"/>
      <c r="X403" s="18"/>
    </row>
    <row r="404" spans="1:24" s="22" customFormat="1" ht="87.75" customHeight="1" x14ac:dyDescent="0.25">
      <c r="A404" s="94">
        <v>45092</v>
      </c>
      <c r="B404" s="95" t="s">
        <v>170</v>
      </c>
      <c r="C404" s="10" t="s">
        <v>171</v>
      </c>
      <c r="D404" s="68">
        <v>145814</v>
      </c>
      <c r="E404" s="68"/>
      <c r="F404" s="72">
        <f t="shared" si="3"/>
        <v>31352668.98999998</v>
      </c>
      <c r="G404" s="18"/>
      <c r="H404" s="18"/>
      <c r="I404" s="18"/>
      <c r="J404" s="18"/>
      <c r="K404" s="18"/>
      <c r="L404" s="18"/>
      <c r="M404" s="18"/>
      <c r="N404" s="18"/>
      <c r="O404" s="18"/>
      <c r="P404" s="18"/>
      <c r="Q404" s="18"/>
      <c r="R404" s="18"/>
      <c r="S404" s="18"/>
      <c r="T404" s="18"/>
      <c r="U404" s="18"/>
      <c r="V404" s="18"/>
      <c r="W404" s="18"/>
      <c r="X404" s="18"/>
    </row>
    <row r="405" spans="1:24" s="22" customFormat="1" ht="79.5" customHeight="1" x14ac:dyDescent="0.25">
      <c r="A405" s="94">
        <v>45092</v>
      </c>
      <c r="B405" s="95" t="s">
        <v>172</v>
      </c>
      <c r="C405" s="10" t="s">
        <v>173</v>
      </c>
      <c r="D405" s="68">
        <v>20900</v>
      </c>
      <c r="E405" s="68"/>
      <c r="F405" s="72">
        <f t="shared" si="3"/>
        <v>31331768.98999998</v>
      </c>
      <c r="G405" s="18"/>
      <c r="H405" s="18"/>
      <c r="I405" s="18"/>
      <c r="J405" s="18"/>
      <c r="K405" s="18"/>
      <c r="L405" s="18"/>
      <c r="M405" s="18"/>
      <c r="N405" s="18"/>
      <c r="O405" s="18"/>
      <c r="P405" s="18"/>
      <c r="Q405" s="18"/>
      <c r="R405" s="18"/>
      <c r="S405" s="18"/>
      <c r="T405" s="18"/>
      <c r="U405" s="18"/>
      <c r="V405" s="18"/>
      <c r="W405" s="18"/>
      <c r="X405" s="18"/>
    </row>
    <row r="406" spans="1:24" s="22" customFormat="1" ht="76.5" x14ac:dyDescent="0.25">
      <c r="A406" s="94">
        <v>45092</v>
      </c>
      <c r="B406" s="95" t="s">
        <v>174</v>
      </c>
      <c r="C406" s="10" t="s">
        <v>175</v>
      </c>
      <c r="D406" s="68">
        <v>6000</v>
      </c>
      <c r="E406" s="68"/>
      <c r="F406" s="72">
        <f t="shared" si="3"/>
        <v>31325768.98999998</v>
      </c>
      <c r="G406" s="18"/>
      <c r="H406" s="18"/>
      <c r="I406" s="18"/>
      <c r="J406" s="18"/>
      <c r="K406" s="18"/>
      <c r="L406" s="18"/>
      <c r="M406" s="18"/>
      <c r="N406" s="18"/>
      <c r="O406" s="18"/>
      <c r="P406" s="18"/>
      <c r="Q406" s="18"/>
      <c r="R406" s="18"/>
      <c r="S406" s="18"/>
      <c r="T406" s="18"/>
      <c r="U406" s="18"/>
      <c r="V406" s="18"/>
      <c r="W406" s="18"/>
      <c r="X406" s="18"/>
    </row>
    <row r="407" spans="1:24" s="22" customFormat="1" ht="77.25" customHeight="1" x14ac:dyDescent="0.25">
      <c r="A407" s="94">
        <v>45097</v>
      </c>
      <c r="B407" s="95" t="s">
        <v>176</v>
      </c>
      <c r="C407" s="10" t="s">
        <v>177</v>
      </c>
      <c r="D407" s="68">
        <v>628375</v>
      </c>
      <c r="E407" s="68"/>
      <c r="F407" s="72">
        <f t="shared" si="3"/>
        <v>30697393.98999998</v>
      </c>
      <c r="G407" s="18"/>
      <c r="H407" s="18"/>
      <c r="I407" s="18"/>
      <c r="J407" s="18"/>
      <c r="K407" s="18"/>
      <c r="L407" s="18"/>
      <c r="M407" s="18"/>
      <c r="N407" s="18"/>
      <c r="O407" s="18"/>
      <c r="P407" s="18"/>
      <c r="Q407" s="18"/>
      <c r="R407" s="18"/>
      <c r="S407" s="18"/>
      <c r="T407" s="18"/>
      <c r="U407" s="18"/>
      <c r="V407" s="18"/>
      <c r="W407" s="18"/>
      <c r="X407" s="18"/>
    </row>
    <row r="408" spans="1:24" s="22" customFormat="1" ht="102" x14ac:dyDescent="0.25">
      <c r="A408" s="94">
        <v>45097</v>
      </c>
      <c r="B408" s="95" t="s">
        <v>178</v>
      </c>
      <c r="C408" s="10" t="s">
        <v>179</v>
      </c>
      <c r="D408" s="68">
        <v>280900</v>
      </c>
      <c r="E408" s="68"/>
      <c r="F408" s="72">
        <f t="shared" si="3"/>
        <v>30416493.98999998</v>
      </c>
      <c r="G408" s="18"/>
      <c r="H408" s="18"/>
      <c r="I408" s="18"/>
      <c r="J408" s="18"/>
      <c r="K408" s="18"/>
      <c r="L408" s="18"/>
      <c r="M408" s="18"/>
      <c r="N408" s="18"/>
      <c r="O408" s="18"/>
      <c r="P408" s="18"/>
      <c r="Q408" s="18"/>
      <c r="R408" s="18"/>
      <c r="S408" s="18"/>
      <c r="T408" s="18"/>
      <c r="U408" s="18"/>
      <c r="V408" s="18"/>
      <c r="W408" s="18"/>
      <c r="X408" s="18"/>
    </row>
    <row r="409" spans="1:24" s="22" customFormat="1" ht="86.25" customHeight="1" x14ac:dyDescent="0.25">
      <c r="A409" s="94">
        <v>45099</v>
      </c>
      <c r="B409" s="13" t="s">
        <v>180</v>
      </c>
      <c r="C409" s="10" t="s">
        <v>181</v>
      </c>
      <c r="D409" s="68">
        <v>149893</v>
      </c>
      <c r="E409" s="68"/>
      <c r="F409" s="72">
        <f t="shared" si="3"/>
        <v>30266600.98999998</v>
      </c>
      <c r="G409" s="18"/>
      <c r="H409" s="18"/>
      <c r="I409" s="18"/>
      <c r="J409" s="18"/>
      <c r="K409" s="18"/>
      <c r="L409" s="18"/>
      <c r="M409" s="18"/>
      <c r="N409" s="18"/>
      <c r="O409" s="18"/>
      <c r="P409" s="18"/>
      <c r="Q409" s="18"/>
      <c r="R409" s="18"/>
      <c r="S409" s="18"/>
      <c r="T409" s="18"/>
      <c r="U409" s="18"/>
      <c r="V409" s="18"/>
      <c r="W409" s="18"/>
      <c r="X409" s="18"/>
    </row>
    <row r="410" spans="1:24" s="22" customFormat="1" ht="63.75" x14ac:dyDescent="0.25">
      <c r="A410" s="94">
        <v>45099</v>
      </c>
      <c r="B410" s="13" t="s">
        <v>182</v>
      </c>
      <c r="C410" s="10" t="s">
        <v>183</v>
      </c>
      <c r="D410" s="68">
        <v>18600</v>
      </c>
      <c r="E410" s="68"/>
      <c r="F410" s="72">
        <f t="shared" ref="F410:F434" si="4">+F409-D410+E410</f>
        <v>30248000.98999998</v>
      </c>
      <c r="G410" s="18"/>
      <c r="H410" s="18"/>
      <c r="I410" s="18"/>
      <c r="J410" s="18"/>
      <c r="K410" s="18"/>
      <c r="L410" s="18"/>
      <c r="M410" s="18"/>
      <c r="N410" s="18"/>
      <c r="O410" s="18"/>
      <c r="P410" s="18"/>
      <c r="Q410" s="18"/>
      <c r="R410" s="18"/>
      <c r="S410" s="18"/>
      <c r="T410" s="18"/>
      <c r="U410" s="18"/>
      <c r="V410" s="18"/>
      <c r="W410" s="18"/>
      <c r="X410" s="18"/>
    </row>
    <row r="411" spans="1:24" s="22" customFormat="1" ht="102" x14ac:dyDescent="0.25">
      <c r="A411" s="94">
        <v>45099</v>
      </c>
      <c r="B411" s="13" t="s">
        <v>184</v>
      </c>
      <c r="C411" s="10" t="s">
        <v>185</v>
      </c>
      <c r="D411" s="68">
        <v>2136280</v>
      </c>
      <c r="E411" s="68"/>
      <c r="F411" s="72">
        <f t="shared" si="4"/>
        <v>28111720.98999998</v>
      </c>
      <c r="G411" s="18"/>
      <c r="H411" s="18"/>
      <c r="I411" s="18"/>
      <c r="J411" s="18"/>
      <c r="K411" s="18"/>
      <c r="L411" s="18"/>
      <c r="M411" s="18"/>
      <c r="N411" s="18"/>
      <c r="O411" s="18"/>
      <c r="P411" s="18"/>
      <c r="Q411" s="18"/>
      <c r="R411" s="18"/>
      <c r="S411" s="18"/>
      <c r="T411" s="18"/>
      <c r="U411" s="18"/>
      <c r="V411" s="18"/>
      <c r="W411" s="18"/>
      <c r="X411" s="18"/>
    </row>
    <row r="412" spans="1:24" s="22" customFormat="1" ht="97.5" customHeight="1" x14ac:dyDescent="0.25">
      <c r="A412" s="94">
        <v>45099</v>
      </c>
      <c r="B412" s="13" t="s">
        <v>186</v>
      </c>
      <c r="C412" s="10" t="s">
        <v>187</v>
      </c>
      <c r="D412" s="68">
        <v>11600</v>
      </c>
      <c r="E412" s="68"/>
      <c r="F412" s="72">
        <f t="shared" si="4"/>
        <v>28100120.98999998</v>
      </c>
      <c r="G412" s="18"/>
      <c r="H412" s="18"/>
      <c r="I412" s="18"/>
      <c r="J412" s="18"/>
      <c r="K412" s="18"/>
      <c r="L412" s="18"/>
      <c r="M412" s="18"/>
      <c r="N412" s="18"/>
      <c r="O412" s="18"/>
      <c r="P412" s="18"/>
      <c r="Q412" s="18"/>
      <c r="R412" s="18"/>
      <c r="S412" s="18"/>
      <c r="T412" s="18"/>
      <c r="U412" s="18"/>
      <c r="V412" s="18"/>
      <c r="W412" s="18"/>
      <c r="X412" s="18"/>
    </row>
    <row r="413" spans="1:24" s="22" customFormat="1" ht="60.75" customHeight="1" x14ac:dyDescent="0.25">
      <c r="A413" s="94">
        <v>45099</v>
      </c>
      <c r="B413" s="13" t="s">
        <v>188</v>
      </c>
      <c r="C413" s="10" t="s">
        <v>189</v>
      </c>
      <c r="D413" s="68">
        <v>54800</v>
      </c>
      <c r="E413" s="68"/>
      <c r="F413" s="72">
        <f t="shared" si="4"/>
        <v>28045320.98999998</v>
      </c>
      <c r="G413" s="18"/>
      <c r="H413" s="18"/>
      <c r="I413" s="18"/>
      <c r="J413" s="18"/>
      <c r="K413" s="18"/>
      <c r="L413" s="18"/>
      <c r="M413" s="18"/>
      <c r="N413" s="18"/>
      <c r="O413" s="18"/>
      <c r="P413" s="18"/>
      <c r="Q413" s="18"/>
      <c r="R413" s="18"/>
      <c r="S413" s="18"/>
      <c r="T413" s="18"/>
      <c r="U413" s="18"/>
      <c r="V413" s="18"/>
      <c r="W413" s="18"/>
      <c r="X413" s="18"/>
    </row>
    <row r="414" spans="1:24" s="22" customFormat="1" ht="51" x14ac:dyDescent="0.25">
      <c r="A414" s="94">
        <v>45099</v>
      </c>
      <c r="B414" s="13" t="s">
        <v>190</v>
      </c>
      <c r="C414" s="10" t="s">
        <v>191</v>
      </c>
      <c r="D414" s="68">
        <v>92065</v>
      </c>
      <c r="E414" s="68"/>
      <c r="F414" s="72">
        <f t="shared" si="4"/>
        <v>27953255.98999998</v>
      </c>
      <c r="G414" s="18"/>
      <c r="H414" s="18"/>
      <c r="I414" s="18"/>
      <c r="J414" s="18"/>
      <c r="K414" s="18"/>
      <c r="L414" s="18"/>
      <c r="M414" s="18"/>
      <c r="N414" s="18"/>
      <c r="O414" s="18"/>
      <c r="P414" s="18"/>
      <c r="Q414" s="18"/>
      <c r="R414" s="18"/>
      <c r="S414" s="18"/>
      <c r="T414" s="18"/>
      <c r="U414" s="18"/>
      <c r="V414" s="18"/>
      <c r="W414" s="18"/>
      <c r="X414" s="18"/>
    </row>
    <row r="415" spans="1:24" s="22" customFormat="1" ht="76.5" x14ac:dyDescent="0.25">
      <c r="A415" s="94">
        <v>45099</v>
      </c>
      <c r="B415" s="13" t="s">
        <v>192</v>
      </c>
      <c r="C415" s="10" t="s">
        <v>193</v>
      </c>
      <c r="D415" s="68">
        <v>54042.5</v>
      </c>
      <c r="E415" s="68"/>
      <c r="F415" s="72">
        <f t="shared" si="4"/>
        <v>27899213.48999998</v>
      </c>
      <c r="G415" s="18"/>
      <c r="H415" s="18"/>
      <c r="I415" s="18"/>
      <c r="J415" s="18"/>
      <c r="K415" s="18"/>
      <c r="L415" s="18"/>
      <c r="M415" s="18"/>
      <c r="N415" s="18"/>
      <c r="O415" s="18"/>
      <c r="P415" s="18"/>
      <c r="Q415" s="18"/>
      <c r="R415" s="18"/>
      <c r="S415" s="18"/>
      <c r="T415" s="18"/>
      <c r="U415" s="18"/>
      <c r="V415" s="18"/>
      <c r="W415" s="18"/>
      <c r="X415" s="18"/>
    </row>
    <row r="416" spans="1:24" s="22" customFormat="1" ht="63.75" x14ac:dyDescent="0.25">
      <c r="A416" s="94">
        <v>45099</v>
      </c>
      <c r="B416" s="13" t="s">
        <v>194</v>
      </c>
      <c r="C416" s="10" t="s">
        <v>195</v>
      </c>
      <c r="D416" s="68">
        <v>716220</v>
      </c>
      <c r="E416" s="68"/>
      <c r="F416" s="72">
        <f t="shared" si="4"/>
        <v>27182993.48999998</v>
      </c>
      <c r="G416" s="18"/>
      <c r="H416" s="18"/>
      <c r="I416" s="18"/>
      <c r="J416" s="18"/>
      <c r="K416" s="18"/>
      <c r="L416" s="18"/>
      <c r="M416" s="18"/>
      <c r="N416" s="18"/>
      <c r="O416" s="18"/>
      <c r="P416" s="18"/>
      <c r="Q416" s="18"/>
      <c r="R416" s="18"/>
      <c r="S416" s="18"/>
      <c r="T416" s="18"/>
      <c r="U416" s="18"/>
      <c r="V416" s="18"/>
      <c r="W416" s="18"/>
      <c r="X416" s="18"/>
    </row>
    <row r="417" spans="1:24" s="22" customFormat="1" ht="102" x14ac:dyDescent="0.25">
      <c r="A417" s="94">
        <v>45099</v>
      </c>
      <c r="B417" s="13" t="s">
        <v>196</v>
      </c>
      <c r="C417" s="10" t="s">
        <v>197</v>
      </c>
      <c r="D417" s="68">
        <v>260345</v>
      </c>
      <c r="E417" s="68"/>
      <c r="F417" s="72">
        <f t="shared" si="4"/>
        <v>26922648.48999998</v>
      </c>
      <c r="G417" s="18"/>
      <c r="H417" s="18"/>
      <c r="I417" s="18"/>
      <c r="J417" s="18"/>
      <c r="K417" s="18"/>
      <c r="L417" s="18"/>
      <c r="M417" s="18"/>
      <c r="N417" s="18"/>
      <c r="O417" s="18"/>
      <c r="P417" s="18"/>
      <c r="Q417" s="18"/>
      <c r="R417" s="18"/>
      <c r="S417" s="18"/>
      <c r="T417" s="18"/>
      <c r="U417" s="18"/>
      <c r="V417" s="18"/>
      <c r="W417" s="18"/>
      <c r="X417" s="18"/>
    </row>
    <row r="418" spans="1:24" s="22" customFormat="1" ht="75" customHeight="1" x14ac:dyDescent="0.25">
      <c r="A418" s="94">
        <v>45099</v>
      </c>
      <c r="B418" s="13" t="s">
        <v>198</v>
      </c>
      <c r="C418" s="10" t="s">
        <v>199</v>
      </c>
      <c r="D418" s="68">
        <v>6000</v>
      </c>
      <c r="E418" s="68"/>
      <c r="F418" s="72">
        <f t="shared" si="4"/>
        <v>26916648.48999998</v>
      </c>
      <c r="G418" s="18"/>
      <c r="H418" s="18"/>
      <c r="I418" s="18"/>
      <c r="J418" s="18"/>
      <c r="K418" s="18"/>
      <c r="L418" s="18"/>
      <c r="M418" s="18"/>
      <c r="N418" s="18"/>
      <c r="O418" s="18"/>
      <c r="P418" s="18"/>
      <c r="Q418" s="18"/>
      <c r="R418" s="18"/>
      <c r="S418" s="18"/>
      <c r="T418" s="18"/>
      <c r="U418" s="18"/>
      <c r="V418" s="18"/>
      <c r="W418" s="18"/>
      <c r="X418" s="18"/>
    </row>
    <row r="419" spans="1:24" s="22" customFormat="1" ht="76.5" x14ac:dyDescent="0.25">
      <c r="A419" s="94">
        <v>45099</v>
      </c>
      <c r="B419" s="13" t="s">
        <v>200</v>
      </c>
      <c r="C419" s="10" t="s">
        <v>201</v>
      </c>
      <c r="D419" s="68">
        <v>46200</v>
      </c>
      <c r="E419" s="68"/>
      <c r="F419" s="72">
        <f t="shared" si="4"/>
        <v>26870448.48999998</v>
      </c>
      <c r="G419" s="18"/>
      <c r="H419" s="18"/>
      <c r="I419" s="18"/>
      <c r="J419" s="18"/>
      <c r="K419" s="18"/>
      <c r="L419" s="18"/>
      <c r="M419" s="18"/>
      <c r="N419" s="18"/>
      <c r="O419" s="18"/>
      <c r="P419" s="18"/>
      <c r="Q419" s="18"/>
      <c r="R419" s="18"/>
      <c r="S419" s="18"/>
      <c r="T419" s="18"/>
      <c r="U419" s="18"/>
      <c r="V419" s="18"/>
      <c r="W419" s="18"/>
      <c r="X419" s="18"/>
    </row>
    <row r="420" spans="1:24" s="22" customFormat="1" ht="102.75" customHeight="1" x14ac:dyDescent="0.25">
      <c r="A420" s="94">
        <v>45105</v>
      </c>
      <c r="B420" s="13" t="s">
        <v>202</v>
      </c>
      <c r="C420" s="10" t="s">
        <v>203</v>
      </c>
      <c r="D420" s="68">
        <v>19360</v>
      </c>
      <c r="E420" s="68"/>
      <c r="F420" s="72">
        <f t="shared" si="4"/>
        <v>26851088.48999998</v>
      </c>
      <c r="G420" s="18"/>
      <c r="H420" s="18"/>
      <c r="I420" s="18"/>
      <c r="J420" s="18"/>
      <c r="K420" s="18"/>
      <c r="L420" s="18"/>
      <c r="M420" s="18"/>
      <c r="N420" s="18"/>
      <c r="O420" s="18"/>
      <c r="P420" s="18"/>
      <c r="Q420" s="18"/>
      <c r="R420" s="18"/>
      <c r="S420" s="18"/>
      <c r="T420" s="18"/>
      <c r="U420" s="18"/>
      <c r="V420" s="18"/>
      <c r="W420" s="18"/>
      <c r="X420" s="18"/>
    </row>
    <row r="421" spans="1:24" s="22" customFormat="1" ht="91.5" customHeight="1" x14ac:dyDescent="0.25">
      <c r="A421" s="94">
        <v>45105</v>
      </c>
      <c r="B421" s="13" t="s">
        <v>204</v>
      </c>
      <c r="C421" s="10" t="s">
        <v>205</v>
      </c>
      <c r="D421" s="68">
        <v>6900</v>
      </c>
      <c r="E421" s="68"/>
      <c r="F421" s="72">
        <f t="shared" si="4"/>
        <v>26844188.48999998</v>
      </c>
      <c r="G421" s="18"/>
      <c r="H421" s="18"/>
      <c r="I421" s="18"/>
      <c r="J421" s="18"/>
      <c r="K421" s="18"/>
      <c r="L421" s="18"/>
      <c r="M421" s="18"/>
      <c r="N421" s="18"/>
      <c r="O421" s="18"/>
      <c r="P421" s="18"/>
      <c r="Q421" s="18"/>
      <c r="R421" s="18"/>
      <c r="S421" s="18"/>
      <c r="T421" s="18"/>
      <c r="U421" s="18"/>
      <c r="V421" s="18"/>
      <c r="W421" s="18"/>
      <c r="X421" s="18"/>
    </row>
    <row r="422" spans="1:24" s="22" customFormat="1" ht="89.25" x14ac:dyDescent="0.25">
      <c r="A422" s="94">
        <v>45105</v>
      </c>
      <c r="B422" s="13" t="s">
        <v>206</v>
      </c>
      <c r="C422" s="10" t="s">
        <v>207</v>
      </c>
      <c r="D422" s="68">
        <v>143843.45000000001</v>
      </c>
      <c r="E422" s="68"/>
      <c r="F422" s="72">
        <f t="shared" si="4"/>
        <v>26700345.03999998</v>
      </c>
      <c r="G422" s="18"/>
      <c r="H422" s="18"/>
      <c r="I422" s="18"/>
      <c r="J422" s="18"/>
      <c r="K422" s="18"/>
      <c r="L422" s="18"/>
      <c r="M422" s="18"/>
      <c r="N422" s="18"/>
      <c r="O422" s="18"/>
      <c r="P422" s="18"/>
      <c r="Q422" s="18"/>
      <c r="R422" s="18"/>
      <c r="S422" s="18"/>
      <c r="T422" s="18"/>
      <c r="U422" s="18"/>
      <c r="V422" s="18"/>
      <c r="W422" s="18"/>
      <c r="X422" s="18"/>
    </row>
    <row r="423" spans="1:24" s="22" customFormat="1" ht="89.25" x14ac:dyDescent="0.25">
      <c r="A423" s="94">
        <v>45105</v>
      </c>
      <c r="B423" s="13" t="s">
        <v>208</v>
      </c>
      <c r="C423" s="10" t="s">
        <v>209</v>
      </c>
      <c r="D423" s="68">
        <v>175950</v>
      </c>
      <c r="E423" s="68"/>
      <c r="F423" s="72">
        <f t="shared" si="4"/>
        <v>26524395.03999998</v>
      </c>
      <c r="G423" s="18"/>
      <c r="H423" s="18"/>
      <c r="I423" s="18"/>
      <c r="J423" s="18"/>
      <c r="K423" s="18"/>
      <c r="L423" s="18"/>
      <c r="M423" s="18"/>
      <c r="N423" s="18"/>
      <c r="O423" s="18"/>
      <c r="P423" s="18"/>
      <c r="Q423" s="18"/>
      <c r="R423" s="18"/>
      <c r="S423" s="18"/>
      <c r="T423" s="18"/>
      <c r="U423" s="18"/>
      <c r="V423" s="18"/>
      <c r="W423" s="18"/>
      <c r="X423" s="18"/>
    </row>
    <row r="424" spans="1:24" s="22" customFormat="1" ht="76.5" x14ac:dyDescent="0.25">
      <c r="A424" s="94">
        <v>45105</v>
      </c>
      <c r="B424" s="13" t="s">
        <v>210</v>
      </c>
      <c r="C424" s="10" t="s">
        <v>211</v>
      </c>
      <c r="D424" s="68">
        <v>1150</v>
      </c>
      <c r="E424" s="68"/>
      <c r="F424" s="72">
        <f t="shared" si="4"/>
        <v>26523245.03999998</v>
      </c>
      <c r="G424" s="18"/>
      <c r="H424" s="18"/>
      <c r="I424" s="18"/>
      <c r="J424" s="18"/>
      <c r="K424" s="18"/>
      <c r="L424" s="18"/>
      <c r="M424" s="18"/>
      <c r="N424" s="18"/>
      <c r="O424" s="18"/>
      <c r="P424" s="18"/>
      <c r="Q424" s="18"/>
      <c r="R424" s="18"/>
      <c r="S424" s="18"/>
      <c r="T424" s="18"/>
      <c r="U424" s="18"/>
      <c r="V424" s="18"/>
      <c r="W424" s="18"/>
      <c r="X424" s="18"/>
    </row>
    <row r="425" spans="1:24" s="22" customFormat="1" ht="114.75" x14ac:dyDescent="0.25">
      <c r="A425" s="94">
        <v>45105</v>
      </c>
      <c r="B425" s="13" t="s">
        <v>212</v>
      </c>
      <c r="C425" s="10" t="s">
        <v>213</v>
      </c>
      <c r="D425" s="68">
        <v>55350</v>
      </c>
      <c r="E425" s="68"/>
      <c r="F425" s="72">
        <f t="shared" si="4"/>
        <v>26467895.03999998</v>
      </c>
      <c r="G425" s="18"/>
      <c r="H425" s="18"/>
      <c r="I425" s="18"/>
      <c r="J425" s="18"/>
      <c r="K425" s="18"/>
      <c r="L425" s="18"/>
      <c r="M425" s="18"/>
      <c r="N425" s="18"/>
      <c r="O425" s="18"/>
      <c r="P425" s="18"/>
      <c r="Q425" s="18"/>
      <c r="R425" s="18"/>
      <c r="S425" s="18"/>
      <c r="T425" s="18"/>
      <c r="U425" s="18"/>
      <c r="V425" s="18"/>
      <c r="W425" s="18"/>
      <c r="X425" s="18"/>
    </row>
    <row r="426" spans="1:24" s="22" customFormat="1" ht="89.25" x14ac:dyDescent="0.25">
      <c r="A426" s="94">
        <v>45105</v>
      </c>
      <c r="B426" s="13" t="s">
        <v>214</v>
      </c>
      <c r="C426" s="10" t="s">
        <v>215</v>
      </c>
      <c r="D426" s="68">
        <v>96840</v>
      </c>
      <c r="E426" s="68"/>
      <c r="F426" s="72">
        <f t="shared" si="4"/>
        <v>26371055.03999998</v>
      </c>
      <c r="G426" s="18"/>
      <c r="H426" s="18"/>
      <c r="I426" s="18"/>
      <c r="J426" s="18"/>
      <c r="K426" s="18"/>
      <c r="L426" s="18"/>
      <c r="M426" s="18"/>
      <c r="N426" s="18"/>
      <c r="O426" s="18"/>
      <c r="P426" s="18"/>
      <c r="Q426" s="18"/>
      <c r="R426" s="18"/>
      <c r="S426" s="18"/>
      <c r="T426" s="18"/>
      <c r="U426" s="18"/>
      <c r="V426" s="18"/>
      <c r="W426" s="18"/>
      <c r="X426" s="18"/>
    </row>
    <row r="427" spans="1:24" s="22" customFormat="1" ht="76.5" x14ac:dyDescent="0.25">
      <c r="A427" s="94">
        <v>45105</v>
      </c>
      <c r="B427" s="13" t="s">
        <v>216</v>
      </c>
      <c r="C427" s="10" t="s">
        <v>217</v>
      </c>
      <c r="D427" s="68">
        <v>10800</v>
      </c>
      <c r="E427" s="68"/>
      <c r="F427" s="72">
        <f t="shared" si="4"/>
        <v>26360255.03999998</v>
      </c>
      <c r="G427" s="18"/>
      <c r="H427" s="18"/>
      <c r="I427" s="18"/>
      <c r="J427" s="18"/>
      <c r="K427" s="18"/>
      <c r="L427" s="18"/>
      <c r="M427" s="18"/>
      <c r="N427" s="18"/>
      <c r="O427" s="18"/>
      <c r="P427" s="18"/>
      <c r="Q427" s="18"/>
      <c r="R427" s="18"/>
      <c r="S427" s="18"/>
      <c r="T427" s="18"/>
      <c r="U427" s="18"/>
      <c r="V427" s="18"/>
      <c r="W427" s="18"/>
      <c r="X427" s="18"/>
    </row>
    <row r="428" spans="1:24" s="22" customFormat="1" ht="86.25" customHeight="1" x14ac:dyDescent="0.25">
      <c r="A428" s="94">
        <v>45105</v>
      </c>
      <c r="B428" s="13" t="s">
        <v>218</v>
      </c>
      <c r="C428" s="10" t="s">
        <v>219</v>
      </c>
      <c r="D428" s="68">
        <v>7360</v>
      </c>
      <c r="E428" s="68"/>
      <c r="F428" s="72">
        <f t="shared" si="4"/>
        <v>26352895.03999998</v>
      </c>
      <c r="G428" s="18"/>
      <c r="H428" s="18"/>
      <c r="I428" s="18"/>
      <c r="J428" s="18"/>
      <c r="K428" s="18"/>
      <c r="L428" s="18"/>
      <c r="M428" s="18"/>
      <c r="N428" s="18"/>
      <c r="O428" s="18"/>
      <c r="P428" s="18"/>
      <c r="Q428" s="18"/>
      <c r="R428" s="18"/>
      <c r="S428" s="18"/>
      <c r="T428" s="18"/>
      <c r="U428" s="18"/>
      <c r="V428" s="18"/>
      <c r="W428" s="18"/>
      <c r="X428" s="18"/>
    </row>
    <row r="429" spans="1:24" s="22" customFormat="1" ht="114.75" x14ac:dyDescent="0.25">
      <c r="A429" s="94">
        <v>45105</v>
      </c>
      <c r="B429" s="13" t="s">
        <v>220</v>
      </c>
      <c r="C429" s="10" t="s">
        <v>221</v>
      </c>
      <c r="D429" s="68">
        <v>141557.5</v>
      </c>
      <c r="E429" s="68"/>
      <c r="F429" s="72">
        <f t="shared" si="4"/>
        <v>26211337.53999998</v>
      </c>
      <c r="G429" s="18"/>
      <c r="H429" s="18"/>
      <c r="I429" s="18"/>
      <c r="J429" s="18"/>
      <c r="K429" s="18"/>
      <c r="L429" s="18"/>
      <c r="M429" s="18"/>
      <c r="N429" s="18"/>
      <c r="O429" s="18"/>
      <c r="P429" s="18"/>
      <c r="Q429" s="18"/>
      <c r="R429" s="18"/>
      <c r="S429" s="18"/>
      <c r="T429" s="18"/>
      <c r="U429" s="18"/>
      <c r="V429" s="18"/>
      <c r="W429" s="18"/>
      <c r="X429" s="18"/>
    </row>
    <row r="430" spans="1:24" s="22" customFormat="1" ht="147.75" customHeight="1" x14ac:dyDescent="0.25">
      <c r="A430" s="94">
        <v>45106</v>
      </c>
      <c r="B430" s="13" t="s">
        <v>222</v>
      </c>
      <c r="C430" s="10" t="s">
        <v>223</v>
      </c>
      <c r="D430" s="68">
        <v>382903.46</v>
      </c>
      <c r="E430" s="68"/>
      <c r="F430" s="72">
        <f t="shared" si="4"/>
        <v>25828434.07999998</v>
      </c>
      <c r="G430" s="18"/>
      <c r="H430" s="18"/>
      <c r="I430" s="18"/>
      <c r="J430" s="18"/>
      <c r="K430" s="18"/>
      <c r="L430" s="18"/>
      <c r="M430" s="18"/>
      <c r="N430" s="18"/>
      <c r="O430" s="18"/>
      <c r="P430" s="18"/>
      <c r="Q430" s="18"/>
      <c r="R430" s="18"/>
      <c r="S430" s="18"/>
      <c r="T430" s="18"/>
      <c r="U430" s="18"/>
      <c r="V430" s="18"/>
      <c r="W430" s="18"/>
      <c r="X430" s="18"/>
    </row>
    <row r="431" spans="1:24" s="22" customFormat="1" ht="133.5" customHeight="1" x14ac:dyDescent="0.25">
      <c r="A431" s="94">
        <v>45106</v>
      </c>
      <c r="B431" s="13" t="s">
        <v>224</v>
      </c>
      <c r="C431" s="10" t="s">
        <v>225</v>
      </c>
      <c r="D431" s="68">
        <v>26360</v>
      </c>
      <c r="E431" s="68"/>
      <c r="F431" s="72">
        <f t="shared" si="4"/>
        <v>25802074.07999998</v>
      </c>
      <c r="G431" s="18"/>
      <c r="H431" s="18"/>
      <c r="I431" s="18"/>
      <c r="J431" s="18"/>
      <c r="K431" s="18"/>
      <c r="L431" s="18"/>
      <c r="M431" s="18"/>
      <c r="N431" s="18"/>
      <c r="O431" s="18"/>
      <c r="P431" s="18"/>
      <c r="Q431" s="18"/>
      <c r="R431" s="18"/>
      <c r="S431" s="18"/>
      <c r="T431" s="18"/>
      <c r="U431" s="18"/>
      <c r="V431" s="18"/>
      <c r="W431" s="18"/>
      <c r="X431" s="18"/>
    </row>
    <row r="432" spans="1:24" s="22" customFormat="1" ht="63.75" x14ac:dyDescent="0.25">
      <c r="A432" s="94">
        <v>45106</v>
      </c>
      <c r="B432" s="13" t="s">
        <v>226</v>
      </c>
      <c r="C432" s="10" t="s">
        <v>227</v>
      </c>
      <c r="D432" s="68">
        <v>19800</v>
      </c>
      <c r="E432" s="68"/>
      <c r="F432" s="72">
        <f t="shared" si="4"/>
        <v>25782274.07999998</v>
      </c>
      <c r="G432" s="18"/>
      <c r="H432" s="18"/>
      <c r="I432" s="18"/>
      <c r="J432" s="18"/>
      <c r="K432" s="18"/>
      <c r="L432" s="18"/>
      <c r="M432" s="18"/>
      <c r="N432" s="18"/>
      <c r="O432" s="18"/>
      <c r="P432" s="18"/>
      <c r="Q432" s="18"/>
      <c r="R432" s="18"/>
      <c r="S432" s="18"/>
      <c r="T432" s="18"/>
      <c r="U432" s="18"/>
      <c r="V432" s="18"/>
      <c r="W432" s="18"/>
      <c r="X432" s="18"/>
    </row>
    <row r="433" spans="1:24" s="22" customFormat="1" x14ac:dyDescent="0.25">
      <c r="A433" s="94">
        <v>45107</v>
      </c>
      <c r="B433" s="13"/>
      <c r="C433" s="10" t="s">
        <v>87</v>
      </c>
      <c r="D433" s="68">
        <v>175</v>
      </c>
      <c r="E433" s="68"/>
      <c r="F433" s="72">
        <f t="shared" si="4"/>
        <v>25782099.07999998</v>
      </c>
      <c r="G433" s="18"/>
      <c r="H433" s="18"/>
      <c r="I433" s="18"/>
      <c r="J433" s="18"/>
      <c r="K433" s="18"/>
      <c r="L433" s="18"/>
      <c r="M433" s="18"/>
      <c r="N433" s="18"/>
      <c r="O433" s="18"/>
      <c r="P433" s="18"/>
      <c r="Q433" s="18"/>
      <c r="R433" s="18"/>
      <c r="S433" s="18"/>
      <c r="T433" s="18"/>
      <c r="U433" s="18"/>
      <c r="V433" s="18"/>
      <c r="W433" s="18"/>
      <c r="X433" s="18"/>
    </row>
    <row r="434" spans="1:24" s="22" customFormat="1" x14ac:dyDescent="0.25">
      <c r="A434" s="94">
        <v>45107</v>
      </c>
      <c r="B434" s="13"/>
      <c r="C434" s="10" t="s">
        <v>228</v>
      </c>
      <c r="D434" s="68">
        <v>25653.010000000002</v>
      </c>
      <c r="E434" s="68"/>
      <c r="F434" s="72">
        <f t="shared" si="4"/>
        <v>25756446.069999978</v>
      </c>
      <c r="G434" s="18"/>
      <c r="H434" s="18"/>
      <c r="I434" s="18"/>
      <c r="J434" s="18"/>
      <c r="K434" s="18"/>
      <c r="L434" s="18"/>
      <c r="M434" s="18"/>
      <c r="N434" s="18"/>
      <c r="O434" s="18"/>
      <c r="P434" s="18"/>
      <c r="Q434" s="18"/>
      <c r="R434" s="18"/>
      <c r="S434" s="18"/>
      <c r="T434" s="18"/>
      <c r="U434" s="18"/>
      <c r="V434" s="18"/>
      <c r="W434" s="18"/>
      <c r="X434" s="18"/>
    </row>
    <row r="435" spans="1:24" s="22" customFormat="1" ht="21.75" customHeight="1" thickBot="1" x14ac:dyDescent="0.3">
      <c r="A435" s="111" t="str">
        <f>$A$20</f>
        <v>BALANCE AL 30/06/2023</v>
      </c>
      <c r="B435" s="112"/>
      <c r="C435" s="112"/>
      <c r="D435" s="112"/>
      <c r="E435" s="113"/>
      <c r="F435" s="77">
        <f>+F434</f>
        <v>25756446.069999978</v>
      </c>
      <c r="G435" s="18"/>
      <c r="H435" s="18"/>
      <c r="I435" s="18"/>
      <c r="J435" s="18"/>
      <c r="K435" s="18"/>
      <c r="L435" s="18"/>
      <c r="M435" s="18"/>
      <c r="N435" s="18"/>
      <c r="O435" s="18"/>
      <c r="P435" s="18"/>
      <c r="Q435" s="18"/>
      <c r="R435" s="18"/>
      <c r="S435" s="18"/>
      <c r="T435" s="18"/>
      <c r="U435" s="18"/>
      <c r="V435" s="18"/>
      <c r="W435" s="18"/>
      <c r="X435" s="18"/>
    </row>
    <row r="436" spans="1:24" s="22" customFormat="1" x14ac:dyDescent="0.25">
      <c r="A436" s="42"/>
      <c r="B436" s="42"/>
      <c r="C436" s="42"/>
      <c r="D436" s="42"/>
      <c r="E436" s="42"/>
      <c r="F436" s="78"/>
      <c r="G436" s="18"/>
      <c r="H436" s="18"/>
      <c r="I436" s="18"/>
      <c r="J436" s="18"/>
      <c r="K436" s="18"/>
      <c r="L436" s="18"/>
      <c r="M436" s="18"/>
      <c r="N436" s="18"/>
      <c r="O436" s="18"/>
      <c r="P436" s="18"/>
      <c r="Q436" s="18"/>
      <c r="R436" s="18"/>
      <c r="S436" s="18"/>
      <c r="T436" s="18"/>
      <c r="U436" s="18"/>
      <c r="V436" s="18"/>
      <c r="W436" s="18"/>
      <c r="X436" s="18"/>
    </row>
    <row r="437" spans="1:24" s="22" customFormat="1" x14ac:dyDescent="0.25">
      <c r="A437" s="42"/>
      <c r="B437" s="42"/>
      <c r="C437" s="42"/>
      <c r="D437" s="42"/>
      <c r="E437" s="42"/>
      <c r="F437" s="78"/>
      <c r="G437" s="18"/>
      <c r="H437" s="18"/>
      <c r="I437" s="18"/>
      <c r="J437" s="18"/>
      <c r="K437" s="18"/>
      <c r="L437" s="18"/>
      <c r="M437" s="18"/>
      <c r="N437" s="18"/>
      <c r="O437" s="18"/>
      <c r="P437" s="18"/>
      <c r="Q437" s="18"/>
      <c r="R437" s="18"/>
      <c r="S437" s="18"/>
      <c r="T437" s="18"/>
      <c r="U437" s="18"/>
      <c r="V437" s="18"/>
      <c r="W437" s="18"/>
      <c r="X437" s="18"/>
    </row>
    <row r="438" spans="1:24" s="22" customFormat="1" x14ac:dyDescent="0.25">
      <c r="A438" s="79"/>
      <c r="B438" s="16"/>
      <c r="C438" s="20"/>
      <c r="D438" s="18"/>
      <c r="E438" s="18"/>
      <c r="F438" s="18"/>
      <c r="G438" s="18"/>
      <c r="H438" s="18"/>
      <c r="I438" s="18"/>
      <c r="J438" s="18"/>
      <c r="K438" s="18"/>
      <c r="L438" s="18"/>
      <c r="M438" s="18"/>
      <c r="N438" s="18"/>
      <c r="O438" s="18"/>
      <c r="P438" s="18"/>
      <c r="Q438" s="18"/>
      <c r="R438" s="18"/>
      <c r="S438" s="18"/>
      <c r="T438" s="18"/>
      <c r="U438" s="18"/>
      <c r="V438" s="18"/>
      <c r="W438" s="18"/>
      <c r="X438" s="18"/>
    </row>
    <row r="439" spans="1:24" s="22" customFormat="1" x14ac:dyDescent="0.25">
      <c r="A439" s="15"/>
      <c r="B439" s="16"/>
      <c r="C439" s="17"/>
      <c r="D439" s="18"/>
      <c r="E439" s="18"/>
      <c r="F439" s="18"/>
      <c r="G439" s="18"/>
      <c r="H439" s="18"/>
      <c r="I439" s="18"/>
      <c r="J439" s="18"/>
      <c r="K439" s="18"/>
      <c r="L439" s="18"/>
      <c r="M439" s="18"/>
      <c r="N439" s="18"/>
      <c r="O439" s="18"/>
      <c r="P439" s="18"/>
      <c r="Q439" s="18"/>
      <c r="R439" s="18"/>
      <c r="S439" s="18"/>
      <c r="T439" s="18"/>
      <c r="U439" s="18"/>
      <c r="V439" s="18"/>
      <c r="W439" s="18"/>
      <c r="X439" s="18"/>
    </row>
    <row r="440" spans="1:24" s="22" customFormat="1" x14ac:dyDescent="0.25">
      <c r="A440" s="106" t="s">
        <v>15</v>
      </c>
      <c r="B440" s="106"/>
      <c r="C440" s="17"/>
      <c r="D440" s="107" t="s">
        <v>16</v>
      </c>
      <c r="E440" s="107"/>
      <c r="F440" s="107"/>
      <c r="G440" s="18"/>
      <c r="H440" s="18"/>
      <c r="I440" s="18"/>
      <c r="J440" s="18"/>
      <c r="K440" s="18"/>
      <c r="L440" s="18"/>
      <c r="M440" s="18"/>
      <c r="N440" s="18"/>
      <c r="O440" s="18"/>
      <c r="P440" s="18"/>
      <c r="Q440" s="18"/>
      <c r="R440" s="18"/>
      <c r="S440" s="18"/>
      <c r="T440" s="18"/>
      <c r="U440" s="18"/>
      <c r="V440" s="18"/>
      <c r="W440" s="18"/>
      <c r="X440" s="18"/>
    </row>
    <row r="441" spans="1:24" s="22" customFormat="1" x14ac:dyDescent="0.25">
      <c r="A441" s="96" t="s">
        <v>17</v>
      </c>
      <c r="B441" s="96"/>
      <c r="C441" s="17"/>
      <c r="D441" s="97" t="s">
        <v>18</v>
      </c>
      <c r="E441" s="97"/>
      <c r="F441" s="97"/>
      <c r="G441" s="18"/>
      <c r="H441" s="18"/>
      <c r="I441" s="18"/>
      <c r="J441" s="18"/>
      <c r="K441" s="18"/>
      <c r="L441" s="18"/>
      <c r="M441" s="18"/>
      <c r="N441" s="18"/>
      <c r="O441" s="18"/>
      <c r="P441" s="18"/>
      <c r="Q441" s="18"/>
      <c r="R441" s="18"/>
      <c r="S441" s="18"/>
      <c r="T441" s="18"/>
      <c r="U441" s="18"/>
      <c r="V441" s="18"/>
      <c r="W441" s="18"/>
      <c r="X441" s="18"/>
    </row>
    <row r="442" spans="1:24" s="22" customFormat="1" x14ac:dyDescent="0.25">
      <c r="A442" s="98" t="s">
        <v>19</v>
      </c>
      <c r="B442" s="98"/>
      <c r="C442" s="17"/>
      <c r="D442" s="99" t="s">
        <v>20</v>
      </c>
      <c r="E442" s="99"/>
      <c r="F442" s="99"/>
      <c r="G442" s="18"/>
      <c r="H442" s="18"/>
      <c r="I442" s="18"/>
      <c r="J442" s="18"/>
      <c r="K442" s="18"/>
      <c r="L442" s="18"/>
      <c r="M442" s="18"/>
      <c r="N442" s="18"/>
      <c r="O442" s="18"/>
      <c r="P442" s="18"/>
      <c r="Q442" s="18"/>
      <c r="R442" s="18"/>
      <c r="S442" s="18"/>
      <c r="T442" s="18"/>
      <c r="U442" s="18"/>
      <c r="V442" s="18"/>
      <c r="W442" s="18"/>
      <c r="X442" s="18"/>
    </row>
    <row r="443" spans="1:24" s="22" customFormat="1" x14ac:dyDescent="0.25">
      <c r="A443" s="98"/>
      <c r="B443" s="98"/>
      <c r="C443" s="17"/>
      <c r="G443" s="18"/>
      <c r="H443" s="18"/>
      <c r="I443" s="18"/>
      <c r="J443" s="18"/>
      <c r="K443" s="18"/>
      <c r="L443" s="18"/>
      <c r="M443" s="18"/>
      <c r="N443" s="18"/>
      <c r="O443" s="18"/>
      <c r="P443" s="18"/>
      <c r="Q443" s="18"/>
      <c r="R443" s="18"/>
      <c r="S443" s="18"/>
      <c r="T443" s="18"/>
      <c r="U443" s="18"/>
      <c r="V443" s="18"/>
      <c r="W443" s="18"/>
      <c r="X443" s="18"/>
    </row>
    <row r="444" spans="1:24" s="22" customFormat="1" x14ac:dyDescent="0.25">
      <c r="A444" s="35"/>
      <c r="B444" s="1"/>
      <c r="C444" s="17"/>
      <c r="G444" s="18"/>
      <c r="H444" s="18"/>
      <c r="I444" s="18"/>
      <c r="J444" s="18"/>
      <c r="K444" s="18"/>
      <c r="L444" s="18"/>
      <c r="M444" s="18"/>
      <c r="N444" s="18"/>
      <c r="O444" s="18"/>
      <c r="P444" s="18"/>
      <c r="Q444" s="18"/>
      <c r="R444" s="18"/>
      <c r="S444" s="18"/>
      <c r="T444" s="18"/>
      <c r="U444" s="18"/>
      <c r="V444" s="18"/>
      <c r="W444" s="18"/>
      <c r="X444" s="18"/>
    </row>
    <row r="445" spans="1:24" s="22" customFormat="1" x14ac:dyDescent="0.25">
      <c r="A445" s="35"/>
      <c r="B445" s="1"/>
      <c r="C445" s="60" t="s">
        <v>16</v>
      </c>
      <c r="D445" s="18"/>
      <c r="E445" s="18"/>
      <c r="G445" s="18"/>
      <c r="H445" s="18"/>
      <c r="I445" s="18"/>
      <c r="J445" s="18"/>
      <c r="K445" s="18"/>
      <c r="L445" s="18"/>
      <c r="M445" s="18"/>
      <c r="N445" s="18"/>
      <c r="O445" s="18"/>
      <c r="P445" s="18"/>
      <c r="Q445" s="18"/>
      <c r="R445" s="18"/>
      <c r="S445" s="18"/>
      <c r="T445" s="18"/>
      <c r="U445" s="18"/>
      <c r="V445" s="18"/>
      <c r="W445" s="18"/>
      <c r="X445" s="18"/>
    </row>
    <row r="446" spans="1:24" s="22" customFormat="1" x14ac:dyDescent="0.25">
      <c r="A446" s="35"/>
      <c r="B446" s="1"/>
      <c r="C446" s="56" t="s">
        <v>21</v>
      </c>
      <c r="D446" s="21"/>
      <c r="E446" s="21"/>
      <c r="G446" s="18"/>
      <c r="H446" s="18"/>
      <c r="I446" s="18"/>
      <c r="J446" s="18"/>
      <c r="K446" s="18"/>
      <c r="L446" s="18"/>
      <c r="M446" s="18"/>
      <c r="N446" s="18"/>
      <c r="O446" s="18"/>
      <c r="P446" s="18"/>
      <c r="Q446" s="18"/>
      <c r="R446" s="18"/>
      <c r="S446" s="18"/>
      <c r="T446" s="18"/>
      <c r="U446" s="18"/>
      <c r="V446" s="18"/>
      <c r="W446" s="18"/>
      <c r="X446" s="18"/>
    </row>
    <row r="447" spans="1:24" s="22" customFormat="1" x14ac:dyDescent="0.25">
      <c r="A447" s="35"/>
      <c r="B447" s="1"/>
      <c r="C447" s="25" t="s">
        <v>22</v>
      </c>
      <c r="D447" s="18"/>
      <c r="G447" s="18"/>
      <c r="H447" s="18"/>
      <c r="I447" s="18"/>
      <c r="J447" s="18"/>
      <c r="K447" s="18"/>
      <c r="L447" s="18"/>
      <c r="M447" s="18"/>
      <c r="N447" s="18"/>
      <c r="O447" s="18"/>
      <c r="P447" s="18"/>
      <c r="Q447" s="18"/>
      <c r="R447" s="18"/>
      <c r="S447" s="18"/>
      <c r="T447" s="18"/>
      <c r="U447" s="18"/>
      <c r="V447" s="18"/>
      <c r="W447" s="18"/>
      <c r="X447" s="18"/>
    </row>
    <row r="448" spans="1:24" s="22" customFormat="1" x14ac:dyDescent="0.25">
      <c r="A448" s="35"/>
      <c r="B448" s="1"/>
      <c r="C448" s="24"/>
      <c r="D448" s="18"/>
      <c r="G448" s="18"/>
      <c r="H448" s="18"/>
      <c r="I448" s="18"/>
      <c r="J448" s="18"/>
      <c r="K448" s="18"/>
      <c r="L448" s="18"/>
      <c r="M448" s="18"/>
      <c r="N448" s="18"/>
      <c r="O448" s="18"/>
      <c r="P448" s="18"/>
      <c r="Q448" s="18"/>
      <c r="R448" s="18"/>
      <c r="S448" s="18"/>
      <c r="T448" s="18"/>
      <c r="U448" s="18"/>
      <c r="V448" s="18"/>
      <c r="W448" s="18"/>
      <c r="X448" s="18"/>
    </row>
    <row r="449" spans="1:24" s="22" customFormat="1" x14ac:dyDescent="0.25">
      <c r="A449" s="35"/>
      <c r="B449" s="1"/>
      <c r="C449" s="24"/>
      <c r="D449" s="18"/>
      <c r="G449" s="18"/>
      <c r="H449" s="18"/>
      <c r="I449" s="18"/>
      <c r="J449" s="18"/>
      <c r="K449" s="18"/>
      <c r="L449" s="18"/>
      <c r="M449" s="18"/>
      <c r="N449" s="18"/>
      <c r="O449" s="18"/>
      <c r="P449" s="18"/>
      <c r="Q449" s="18"/>
      <c r="R449" s="18"/>
      <c r="S449" s="18"/>
      <c r="T449" s="18"/>
      <c r="U449" s="18"/>
      <c r="V449" s="18"/>
      <c r="W449" s="18"/>
      <c r="X449" s="18"/>
    </row>
    <row r="450" spans="1:24" s="22" customFormat="1" ht="40.5" customHeight="1" x14ac:dyDescent="0.25">
      <c r="A450" s="35"/>
      <c r="B450" s="1"/>
      <c r="C450" s="24"/>
      <c r="D450" s="18"/>
      <c r="G450" s="18"/>
      <c r="H450" s="18"/>
      <c r="I450" s="18"/>
      <c r="J450" s="18"/>
      <c r="K450" s="18"/>
      <c r="L450" s="18"/>
      <c r="M450" s="18"/>
      <c r="N450" s="18"/>
      <c r="O450" s="18"/>
      <c r="P450" s="18"/>
      <c r="Q450" s="18"/>
      <c r="R450" s="18"/>
      <c r="S450" s="18"/>
      <c r="T450" s="18"/>
      <c r="U450" s="18"/>
      <c r="V450" s="18"/>
      <c r="W450" s="18"/>
      <c r="X450" s="18"/>
    </row>
    <row r="451" spans="1:24" s="22" customFormat="1" ht="69.75" customHeight="1" x14ac:dyDescent="0.25">
      <c r="A451" s="35"/>
      <c r="B451" s="1"/>
      <c r="C451" s="24"/>
      <c r="D451" s="18"/>
      <c r="G451" s="18"/>
      <c r="H451" s="18"/>
      <c r="I451" s="18"/>
      <c r="J451" s="18"/>
      <c r="K451" s="18"/>
      <c r="L451" s="18"/>
      <c r="M451" s="18"/>
      <c r="N451" s="18"/>
      <c r="O451" s="18"/>
      <c r="P451" s="18"/>
      <c r="Q451" s="18"/>
      <c r="R451" s="18"/>
      <c r="S451" s="18"/>
      <c r="T451" s="18"/>
      <c r="U451" s="18"/>
      <c r="V451" s="18"/>
      <c r="W451" s="18"/>
      <c r="X451" s="18"/>
    </row>
    <row r="452" spans="1:24" s="22" customFormat="1" x14ac:dyDescent="0.25">
      <c r="A452" s="35"/>
      <c r="B452" s="1"/>
      <c r="C452" s="24"/>
      <c r="D452" s="18"/>
      <c r="G452" s="18"/>
      <c r="H452" s="18"/>
      <c r="I452" s="18"/>
      <c r="J452" s="18"/>
      <c r="K452" s="18"/>
      <c r="L452" s="18"/>
      <c r="M452" s="18"/>
      <c r="N452" s="18"/>
      <c r="O452" s="18"/>
      <c r="P452" s="18"/>
      <c r="Q452" s="18"/>
      <c r="R452" s="18"/>
      <c r="S452" s="18"/>
      <c r="T452" s="18"/>
      <c r="U452" s="18"/>
      <c r="V452" s="18"/>
      <c r="W452" s="18"/>
      <c r="X452" s="18"/>
    </row>
    <row r="453" spans="1:24" s="22" customFormat="1" x14ac:dyDescent="0.25">
      <c r="A453" s="35"/>
      <c r="B453" s="1"/>
      <c r="C453" s="24"/>
      <c r="D453" s="18"/>
      <c r="G453" s="18"/>
      <c r="H453" s="18"/>
      <c r="I453" s="18"/>
      <c r="J453" s="18"/>
      <c r="K453" s="18"/>
      <c r="L453" s="18"/>
      <c r="M453" s="18"/>
      <c r="N453" s="18"/>
      <c r="O453" s="18"/>
      <c r="P453" s="18"/>
      <c r="Q453" s="18"/>
      <c r="R453" s="18"/>
      <c r="S453" s="18"/>
      <c r="T453" s="18"/>
      <c r="U453" s="18"/>
      <c r="V453" s="18"/>
      <c r="W453" s="18"/>
      <c r="X453" s="18"/>
    </row>
    <row r="454" spans="1:24" s="22" customFormat="1" x14ac:dyDescent="0.25">
      <c r="A454" s="35"/>
      <c r="B454" s="1"/>
      <c r="C454" s="24"/>
      <c r="D454" s="18"/>
      <c r="G454" s="18"/>
      <c r="H454" s="18"/>
      <c r="I454" s="18"/>
      <c r="J454" s="18"/>
      <c r="K454" s="18"/>
      <c r="L454" s="18"/>
      <c r="M454" s="18"/>
      <c r="N454" s="18"/>
      <c r="O454" s="18"/>
      <c r="P454" s="18"/>
      <c r="Q454" s="18"/>
      <c r="R454" s="18"/>
      <c r="S454" s="18"/>
      <c r="T454" s="18"/>
      <c r="U454" s="18"/>
      <c r="V454" s="18"/>
      <c r="W454" s="18"/>
      <c r="X454" s="18"/>
    </row>
    <row r="455" spans="1:24" s="22" customFormat="1" x14ac:dyDescent="0.25">
      <c r="A455" s="35"/>
      <c r="B455" s="1"/>
      <c r="C455" s="24"/>
      <c r="D455" s="18"/>
      <c r="G455" s="2"/>
      <c r="H455" s="18"/>
      <c r="I455" s="18"/>
      <c r="J455" s="18"/>
      <c r="K455" s="18"/>
      <c r="L455" s="18"/>
      <c r="M455" s="18"/>
      <c r="N455" s="18"/>
      <c r="O455" s="18"/>
      <c r="P455" s="18"/>
      <c r="Q455" s="18"/>
      <c r="R455" s="18"/>
      <c r="S455" s="15"/>
      <c r="T455" s="18"/>
      <c r="U455" s="80"/>
      <c r="V455" s="33"/>
      <c r="W455" s="33"/>
      <c r="X455" s="33"/>
    </row>
    <row r="456" spans="1:24" s="22" customFormat="1" x14ac:dyDescent="0.25">
      <c r="A456" s="35"/>
      <c r="B456" s="1"/>
      <c r="C456" s="24"/>
      <c r="D456" s="18"/>
      <c r="G456" s="2"/>
      <c r="H456" s="18"/>
      <c r="I456" s="18"/>
      <c r="J456" s="18"/>
      <c r="K456" s="18"/>
      <c r="L456" s="18"/>
      <c r="M456" s="18"/>
      <c r="N456" s="18"/>
      <c r="O456" s="18"/>
      <c r="P456" s="18"/>
      <c r="Q456" s="18"/>
      <c r="R456" s="18"/>
      <c r="S456" s="15"/>
      <c r="T456" s="18"/>
      <c r="U456" s="80"/>
      <c r="V456" s="33"/>
      <c r="W456" s="33"/>
      <c r="X456" s="33"/>
    </row>
    <row r="457" spans="1:24" s="22" customFormat="1" ht="20.100000000000001" customHeight="1" x14ac:dyDescent="0.25">
      <c r="A457" s="100" t="s">
        <v>91</v>
      </c>
      <c r="B457" s="100"/>
      <c r="C457" s="100"/>
      <c r="D457" s="100"/>
      <c r="E457" s="100"/>
      <c r="F457" s="100"/>
      <c r="G457" s="2"/>
      <c r="H457" s="18"/>
      <c r="I457" s="18"/>
      <c r="J457" s="18"/>
      <c r="K457" s="18"/>
      <c r="L457" s="18"/>
      <c r="M457" s="18"/>
      <c r="N457" s="18"/>
      <c r="O457" s="18"/>
      <c r="P457" s="18"/>
      <c r="Q457" s="18"/>
      <c r="R457" s="18"/>
      <c r="S457" s="15"/>
      <c r="T457" s="16"/>
      <c r="U457" s="80"/>
      <c r="V457" s="33"/>
      <c r="W457" s="33"/>
      <c r="X457" s="33"/>
    </row>
    <row r="458" spans="1:24" ht="20.100000000000001" customHeight="1" x14ac:dyDescent="0.25">
      <c r="A458" s="100" t="s">
        <v>99</v>
      </c>
      <c r="B458" s="100"/>
      <c r="C458" s="100"/>
      <c r="D458" s="100"/>
      <c r="E458" s="100"/>
      <c r="F458" s="100"/>
    </row>
    <row r="459" spans="1:24" ht="20.100000000000001" customHeight="1" x14ac:dyDescent="0.25">
      <c r="A459" s="100" t="s">
        <v>229</v>
      </c>
      <c r="B459" s="100"/>
      <c r="C459" s="100"/>
      <c r="D459" s="100"/>
      <c r="E459" s="100"/>
      <c r="F459" s="100"/>
    </row>
    <row r="460" spans="1:24" ht="20.100000000000001" customHeight="1" x14ac:dyDescent="0.25">
      <c r="A460" s="100" t="str">
        <f>$A$14</f>
        <v>DEL 01 AL 30 DE JUNIO DE 2023</v>
      </c>
      <c r="B460" s="100"/>
      <c r="C460" s="100"/>
      <c r="D460" s="100"/>
      <c r="E460" s="100"/>
      <c r="F460" s="100"/>
    </row>
    <row r="461" spans="1:24" ht="20.100000000000001" customHeight="1" thickBot="1" x14ac:dyDescent="0.3">
      <c r="A461" s="101" t="s">
        <v>4</v>
      </c>
      <c r="B461" s="101"/>
      <c r="C461" s="101"/>
      <c r="D461" s="101"/>
      <c r="E461" s="101"/>
      <c r="F461" s="101"/>
    </row>
    <row r="462" spans="1:24" ht="20.100000000000001" customHeight="1" x14ac:dyDescent="0.25">
      <c r="A462" s="135" t="s">
        <v>5</v>
      </c>
      <c r="B462" s="127" t="s">
        <v>6</v>
      </c>
      <c r="C462" s="128" t="s">
        <v>7</v>
      </c>
      <c r="D462" s="133" t="s">
        <v>8</v>
      </c>
      <c r="E462" s="133" t="s">
        <v>9</v>
      </c>
      <c r="F462" s="134" t="s">
        <v>10</v>
      </c>
    </row>
    <row r="463" spans="1:24" ht="20.100000000000001" customHeight="1" x14ac:dyDescent="0.25">
      <c r="A463" s="108" t="str">
        <f>$A$17</f>
        <v>BALANCE INICIAL</v>
      </c>
      <c r="B463" s="109"/>
      <c r="C463" s="109"/>
      <c r="D463" s="109"/>
      <c r="E463" s="110"/>
      <c r="F463" s="7">
        <v>157708.92000000004</v>
      </c>
    </row>
    <row r="464" spans="1:24" ht="20.100000000000001" customHeight="1" x14ac:dyDescent="0.25">
      <c r="A464" s="38">
        <v>45107</v>
      </c>
      <c r="B464" s="37"/>
      <c r="C464" s="81" t="s">
        <v>230</v>
      </c>
      <c r="D464" s="82">
        <v>175</v>
      </c>
      <c r="E464" s="11"/>
      <c r="F464" s="12">
        <f>+F463-D464+E464</f>
        <v>157533.92000000004</v>
      </c>
    </row>
    <row r="465" spans="1:6" ht="20.100000000000001" customHeight="1" thickBot="1" x14ac:dyDescent="0.3">
      <c r="A465" s="102" t="str">
        <f>$A$20</f>
        <v>BALANCE AL 30/06/2023</v>
      </c>
      <c r="B465" s="103"/>
      <c r="C465" s="103"/>
      <c r="D465" s="103"/>
      <c r="E465" s="104"/>
      <c r="F465" s="52">
        <f>F463-D464</f>
        <v>157533.92000000004</v>
      </c>
    </row>
    <row r="466" spans="1:6" x14ac:dyDescent="0.25">
      <c r="A466" s="45"/>
      <c r="C466" s="20"/>
      <c r="D466" s="18"/>
      <c r="E466" s="18"/>
      <c r="F466" s="53"/>
    </row>
    <row r="469" spans="1:6" x14ac:dyDescent="0.25">
      <c r="A469" s="105"/>
      <c r="B469" s="105"/>
      <c r="D469" s="18"/>
      <c r="E469" s="18"/>
      <c r="F469" s="18"/>
    </row>
    <row r="470" spans="1:6" x14ac:dyDescent="0.25">
      <c r="A470" s="106" t="s">
        <v>15</v>
      </c>
      <c r="B470" s="106"/>
      <c r="D470" s="107" t="s">
        <v>16</v>
      </c>
      <c r="E470" s="107"/>
      <c r="F470" s="107"/>
    </row>
    <row r="471" spans="1:6" ht="17.25" customHeight="1" x14ac:dyDescent="0.25">
      <c r="A471" s="96" t="s">
        <v>17</v>
      </c>
      <c r="B471" s="96"/>
      <c r="D471" s="97" t="s">
        <v>18</v>
      </c>
      <c r="E471" s="97"/>
      <c r="F471" s="97"/>
    </row>
    <row r="472" spans="1:6" ht="17.25" customHeight="1" x14ac:dyDescent="0.25">
      <c r="A472" s="98" t="s">
        <v>19</v>
      </c>
      <c r="B472" s="98"/>
      <c r="D472" s="99" t="s">
        <v>20</v>
      </c>
      <c r="E472" s="99"/>
      <c r="F472" s="99"/>
    </row>
    <row r="473" spans="1:6" x14ac:dyDescent="0.25">
      <c r="A473" s="35"/>
      <c r="B473" s="1"/>
    </row>
    <row r="474" spans="1:6" ht="9" customHeight="1" x14ac:dyDescent="0.25">
      <c r="C474" s="83"/>
      <c r="D474" s="18"/>
      <c r="E474" s="18"/>
    </row>
    <row r="475" spans="1:6" ht="17.25" customHeight="1" x14ac:dyDescent="0.25">
      <c r="C475" s="84" t="s">
        <v>16</v>
      </c>
      <c r="D475" s="18"/>
    </row>
    <row r="476" spans="1:6" ht="16.5" customHeight="1" x14ac:dyDescent="0.25">
      <c r="C476" s="56" t="s">
        <v>21</v>
      </c>
      <c r="D476" s="21"/>
    </row>
    <row r="477" spans="1:6" ht="16.5" customHeight="1" x14ac:dyDescent="0.25">
      <c r="C477" s="25" t="s">
        <v>22</v>
      </c>
    </row>
    <row r="478" spans="1:6" ht="20.100000000000001" customHeight="1" x14ac:dyDescent="0.25"/>
    <row r="479" spans="1:6" ht="20.100000000000001" customHeight="1" x14ac:dyDescent="0.25"/>
    <row r="480" spans="1:6" ht="20.100000000000001" customHeight="1" x14ac:dyDescent="0.25"/>
    <row r="481" spans="1:24" ht="20.100000000000001" customHeight="1" x14ac:dyDescent="0.25"/>
    <row r="482" spans="1:24" ht="20.100000000000001" customHeight="1" x14ac:dyDescent="0.25"/>
    <row r="483" spans="1:24" ht="20.100000000000001" customHeight="1" x14ac:dyDescent="0.25"/>
    <row r="484" spans="1:24" ht="20.100000000000001" customHeight="1" x14ac:dyDescent="0.25">
      <c r="G484" s="85"/>
    </row>
    <row r="485" spans="1:24" ht="20.100000000000001" customHeight="1" x14ac:dyDescent="0.25">
      <c r="G485" s="85"/>
    </row>
    <row r="486" spans="1:24" x14ac:dyDescent="0.25">
      <c r="G486" s="85"/>
    </row>
    <row r="487" spans="1:24" ht="15" customHeight="1" x14ac:dyDescent="0.25"/>
    <row r="488" spans="1:24" ht="15" customHeight="1" x14ac:dyDescent="0.25"/>
    <row r="489" spans="1:24" ht="15" customHeight="1" x14ac:dyDescent="0.25"/>
    <row r="490" spans="1:24" ht="15" customHeight="1" x14ac:dyDescent="0.25">
      <c r="G490" s="85"/>
    </row>
    <row r="491" spans="1:24" ht="15" customHeight="1" x14ac:dyDescent="0.25">
      <c r="G491" s="85"/>
    </row>
    <row r="492" spans="1:24" s="86" customFormat="1" ht="15" customHeight="1" x14ac:dyDescent="0.25">
      <c r="A492" s="15"/>
      <c r="B492" s="16"/>
      <c r="C492" s="17"/>
      <c r="D492" s="22"/>
      <c r="E492" s="22"/>
      <c r="F492" s="22"/>
      <c r="G492" s="85"/>
      <c r="H492" s="85"/>
      <c r="I492" s="85"/>
      <c r="J492" s="85"/>
      <c r="K492" s="85"/>
      <c r="L492" s="85"/>
      <c r="M492" s="85"/>
      <c r="N492" s="85"/>
      <c r="O492" s="85"/>
      <c r="P492" s="85"/>
      <c r="Q492" s="85"/>
      <c r="R492" s="85"/>
      <c r="S492" s="85"/>
      <c r="T492" s="85"/>
      <c r="U492" s="85"/>
      <c r="V492" s="85"/>
      <c r="W492" s="85"/>
      <c r="X492" s="85"/>
    </row>
    <row r="493" spans="1:24" s="86" customFormat="1" ht="15" customHeight="1" x14ac:dyDescent="0.25">
      <c r="A493" s="15"/>
      <c r="B493" s="16"/>
      <c r="C493" s="17"/>
      <c r="D493" s="22"/>
      <c r="E493" s="22"/>
      <c r="F493" s="22"/>
      <c r="G493" s="85"/>
      <c r="H493" s="85"/>
      <c r="I493" s="85"/>
      <c r="J493" s="85"/>
      <c r="K493" s="85"/>
      <c r="L493" s="85"/>
      <c r="M493" s="85"/>
      <c r="N493" s="85"/>
      <c r="O493" s="85"/>
      <c r="P493" s="85"/>
      <c r="Q493" s="85"/>
      <c r="R493" s="85"/>
      <c r="S493" s="85"/>
      <c r="T493" s="85"/>
      <c r="U493" s="85"/>
      <c r="V493" s="85"/>
      <c r="W493" s="85"/>
      <c r="X493" s="85"/>
    </row>
    <row r="494" spans="1:24" ht="15" customHeight="1" x14ac:dyDescent="0.25"/>
    <row r="495" spans="1:24" ht="15" customHeight="1" x14ac:dyDescent="0.25"/>
    <row r="496" spans="1:24" ht="15" customHeight="1" x14ac:dyDescent="0.25"/>
    <row r="497" spans="1:24" s="86" customFormat="1" ht="15" customHeight="1" x14ac:dyDescent="0.25">
      <c r="A497" s="15"/>
      <c r="B497" s="16"/>
      <c r="C497" s="17"/>
      <c r="D497" s="22"/>
      <c r="E497" s="22"/>
      <c r="F497" s="22"/>
      <c r="G497" s="2"/>
      <c r="H497" s="85"/>
      <c r="I497" s="85"/>
      <c r="J497" s="85"/>
      <c r="K497" s="85"/>
      <c r="L497" s="85"/>
      <c r="M497" s="85"/>
      <c r="N497" s="85"/>
      <c r="O497" s="85"/>
      <c r="P497" s="85"/>
      <c r="Q497" s="85"/>
      <c r="R497" s="85"/>
      <c r="S497" s="85"/>
      <c r="T497" s="85"/>
      <c r="U497" s="85"/>
      <c r="V497" s="85"/>
      <c r="W497" s="85"/>
      <c r="X497" s="85"/>
    </row>
    <row r="498" spans="1:24" s="86" customFormat="1" x14ac:dyDescent="0.25">
      <c r="A498" s="15"/>
      <c r="B498" s="16"/>
      <c r="C498" s="17"/>
      <c r="D498" s="22"/>
      <c r="E498" s="22"/>
      <c r="F498" s="22"/>
      <c r="G498" s="2"/>
      <c r="H498" s="85"/>
      <c r="I498" s="85"/>
      <c r="J498" s="85"/>
      <c r="K498" s="85"/>
      <c r="L498" s="85"/>
      <c r="M498" s="85"/>
      <c r="N498" s="85"/>
      <c r="O498" s="85"/>
      <c r="P498" s="85"/>
      <c r="Q498" s="85"/>
      <c r="R498" s="85"/>
      <c r="S498" s="85"/>
      <c r="T498" s="85"/>
      <c r="U498" s="85"/>
      <c r="V498" s="85"/>
      <c r="W498" s="85"/>
      <c r="X498" s="85"/>
    </row>
    <row r="499" spans="1:24" s="86" customFormat="1" ht="12.75" customHeight="1" x14ac:dyDescent="0.25">
      <c r="A499" s="15"/>
      <c r="B499" s="16"/>
      <c r="C499" s="17"/>
      <c r="D499" s="22"/>
      <c r="E499" s="22"/>
      <c r="F499" s="22"/>
      <c r="G499" s="2"/>
      <c r="H499" s="85"/>
      <c r="I499" s="85"/>
      <c r="J499" s="85"/>
      <c r="K499" s="85"/>
      <c r="L499" s="85"/>
      <c r="M499" s="85"/>
      <c r="N499" s="85"/>
      <c r="O499" s="85"/>
      <c r="P499" s="85"/>
      <c r="Q499" s="85"/>
      <c r="R499" s="85"/>
      <c r="S499" s="85"/>
      <c r="T499" s="85"/>
      <c r="U499" s="85"/>
      <c r="V499" s="85"/>
      <c r="W499" s="85"/>
      <c r="X499" s="85"/>
    </row>
    <row r="500" spans="1:24" s="86" customFormat="1" x14ac:dyDescent="0.25">
      <c r="A500" s="15"/>
      <c r="B500" s="16"/>
      <c r="C500" s="17"/>
      <c r="D500" s="22"/>
      <c r="E500" s="22"/>
      <c r="F500" s="22"/>
      <c r="G500" s="2"/>
      <c r="H500" s="85"/>
      <c r="I500" s="85"/>
      <c r="J500" s="85"/>
      <c r="K500" s="85"/>
      <c r="L500" s="85"/>
      <c r="M500" s="85"/>
      <c r="N500" s="85"/>
      <c r="O500" s="85"/>
      <c r="P500" s="85"/>
      <c r="Q500" s="85"/>
      <c r="R500" s="85"/>
      <c r="S500" s="85"/>
      <c r="T500" s="85"/>
      <c r="U500" s="85"/>
      <c r="V500" s="85"/>
      <c r="W500" s="85"/>
      <c r="X500" s="85"/>
    </row>
    <row r="501" spans="1:24" s="86" customFormat="1" ht="15" customHeight="1" x14ac:dyDescent="0.25">
      <c r="A501" s="15"/>
      <c r="B501" s="16"/>
      <c r="C501" s="17"/>
      <c r="D501" s="22"/>
      <c r="E501" s="22"/>
      <c r="F501" s="22"/>
      <c r="G501" s="2"/>
      <c r="H501" s="85"/>
      <c r="I501" s="85"/>
      <c r="J501" s="85"/>
      <c r="K501" s="85"/>
      <c r="L501" s="85"/>
      <c r="M501" s="85"/>
      <c r="N501" s="85"/>
      <c r="O501" s="85"/>
      <c r="P501" s="85"/>
      <c r="Q501" s="85"/>
      <c r="R501" s="85"/>
      <c r="S501" s="85"/>
      <c r="T501" s="85"/>
      <c r="U501" s="85"/>
      <c r="V501" s="85"/>
      <c r="W501" s="85"/>
      <c r="X501" s="85"/>
    </row>
  </sheetData>
  <mergeCells count="167">
    <mergeCell ref="A11:F11"/>
    <mergeCell ref="A12:F12"/>
    <mergeCell ref="A13:F13"/>
    <mergeCell ref="A14:F14"/>
    <mergeCell ref="A15:F15"/>
    <mergeCell ref="A20:E20"/>
    <mergeCell ref="A1:F1"/>
    <mergeCell ref="A2:F2"/>
    <mergeCell ref="A3:F3"/>
    <mergeCell ref="A4:F4"/>
    <mergeCell ref="A5:F5"/>
    <mergeCell ref="A6:F6"/>
    <mergeCell ref="A17:E17"/>
    <mergeCell ref="C27:D27"/>
    <mergeCell ref="C28:D28"/>
    <mergeCell ref="C29:D29"/>
    <mergeCell ref="A38:F38"/>
    <mergeCell ref="A39:F39"/>
    <mergeCell ref="A40:F40"/>
    <mergeCell ref="A23:B23"/>
    <mergeCell ref="E23:F23"/>
    <mergeCell ref="A24:B24"/>
    <mergeCell ref="E24:F24"/>
    <mergeCell ref="A25:B25"/>
    <mergeCell ref="E25:F25"/>
    <mergeCell ref="A102:B102"/>
    <mergeCell ref="E102:F102"/>
    <mergeCell ref="C104:D104"/>
    <mergeCell ref="C105:D105"/>
    <mergeCell ref="C106:D106"/>
    <mergeCell ref="A114:F114"/>
    <mergeCell ref="A41:F41"/>
    <mergeCell ref="A42:F42"/>
    <mergeCell ref="A96:E96"/>
    <mergeCell ref="A100:B100"/>
    <mergeCell ref="E100:F100"/>
    <mergeCell ref="A101:B101"/>
    <mergeCell ref="E101:F101"/>
    <mergeCell ref="A44:E44"/>
    <mergeCell ref="A124:E124"/>
    <mergeCell ref="A127:B127"/>
    <mergeCell ref="E127:F127"/>
    <mergeCell ref="A128:B128"/>
    <mergeCell ref="E128:F128"/>
    <mergeCell ref="A129:B129"/>
    <mergeCell ref="E129:F129"/>
    <mergeCell ref="A115:F115"/>
    <mergeCell ref="A116:F116"/>
    <mergeCell ref="A117:F117"/>
    <mergeCell ref="A118:F118"/>
    <mergeCell ref="A119:F119"/>
    <mergeCell ref="A120:F120"/>
    <mergeCell ref="A122:E122"/>
    <mergeCell ref="A145:F145"/>
    <mergeCell ref="A146:F146"/>
    <mergeCell ref="A147:F147"/>
    <mergeCell ref="A148:F148"/>
    <mergeCell ref="A149:F149"/>
    <mergeCell ref="A150:F150"/>
    <mergeCell ref="A130:B130"/>
    <mergeCell ref="E130:F130"/>
    <mergeCell ref="C132:D132"/>
    <mergeCell ref="C133:D133"/>
    <mergeCell ref="C134:D134"/>
    <mergeCell ref="C135:D135"/>
    <mergeCell ref="A161:B161"/>
    <mergeCell ref="E161:F161"/>
    <mergeCell ref="A162:B162"/>
    <mergeCell ref="E162:F162"/>
    <mergeCell ref="C164:D164"/>
    <mergeCell ref="C165:D165"/>
    <mergeCell ref="A151:F151"/>
    <mergeCell ref="A155:E155"/>
    <mergeCell ref="A159:B159"/>
    <mergeCell ref="E159:F159"/>
    <mergeCell ref="A160:B160"/>
    <mergeCell ref="E160:F160"/>
    <mergeCell ref="A153:E153"/>
    <mergeCell ref="A186:F186"/>
    <mergeCell ref="A190:E190"/>
    <mergeCell ref="A194:B194"/>
    <mergeCell ref="D194:F194"/>
    <mergeCell ref="A195:B195"/>
    <mergeCell ref="D195:F195"/>
    <mergeCell ref="C166:D166"/>
    <mergeCell ref="C174:D174"/>
    <mergeCell ref="A182:F182"/>
    <mergeCell ref="A183:F183"/>
    <mergeCell ref="A184:F184"/>
    <mergeCell ref="A185:F185"/>
    <mergeCell ref="A188:E188"/>
    <mergeCell ref="A225:F225"/>
    <mergeCell ref="A226:F226"/>
    <mergeCell ref="A227:F227"/>
    <mergeCell ref="A228:F228"/>
    <mergeCell ref="A229:F229"/>
    <mergeCell ref="A233:E233"/>
    <mergeCell ref="A196:B196"/>
    <mergeCell ref="D196:F196"/>
    <mergeCell ref="A197:B197"/>
    <mergeCell ref="C199:D199"/>
    <mergeCell ref="C200:D200"/>
    <mergeCell ref="C201:D201"/>
    <mergeCell ref="A231:E231"/>
    <mergeCell ref="C245:D245"/>
    <mergeCell ref="C246:D246"/>
    <mergeCell ref="C247:D247"/>
    <mergeCell ref="A264:F264"/>
    <mergeCell ref="A265:F265"/>
    <mergeCell ref="A266:F266"/>
    <mergeCell ref="A239:B239"/>
    <mergeCell ref="D239:F239"/>
    <mergeCell ref="A240:B240"/>
    <mergeCell ref="D240:F240"/>
    <mergeCell ref="A241:B241"/>
    <mergeCell ref="D241:F241"/>
    <mergeCell ref="A277:B277"/>
    <mergeCell ref="D277:F277"/>
    <mergeCell ref="A298:F298"/>
    <mergeCell ref="A299:F299"/>
    <mergeCell ref="A300:F300"/>
    <mergeCell ref="A301:F301"/>
    <mergeCell ref="A267:F267"/>
    <mergeCell ref="A268:F268"/>
    <mergeCell ref="A272:E272"/>
    <mergeCell ref="A275:B275"/>
    <mergeCell ref="D275:F275"/>
    <mergeCell ref="A276:B276"/>
    <mergeCell ref="D276:F276"/>
    <mergeCell ref="A270:E270"/>
    <mergeCell ref="A315:B315"/>
    <mergeCell ref="D315:F315"/>
    <mergeCell ref="A338:F338"/>
    <mergeCell ref="A339:F339"/>
    <mergeCell ref="A340:F340"/>
    <mergeCell ref="A341:F341"/>
    <mergeCell ref="A302:F302"/>
    <mergeCell ref="A309:E309"/>
    <mergeCell ref="A313:B313"/>
    <mergeCell ref="D313:F313"/>
    <mergeCell ref="A314:B314"/>
    <mergeCell ref="D314:F314"/>
    <mergeCell ref="A304:E304"/>
    <mergeCell ref="A442:B442"/>
    <mergeCell ref="D442:F442"/>
    <mergeCell ref="A443:B443"/>
    <mergeCell ref="A457:F457"/>
    <mergeCell ref="A458:F458"/>
    <mergeCell ref="A459:F459"/>
    <mergeCell ref="A342:F342"/>
    <mergeCell ref="A435:E435"/>
    <mergeCell ref="A440:B440"/>
    <mergeCell ref="D440:F440"/>
    <mergeCell ref="A441:B441"/>
    <mergeCell ref="D441:F441"/>
    <mergeCell ref="A344:E344"/>
    <mergeCell ref="A471:B471"/>
    <mergeCell ref="D471:F471"/>
    <mergeCell ref="A472:B472"/>
    <mergeCell ref="D472:F472"/>
    <mergeCell ref="A460:F460"/>
    <mergeCell ref="A461:F461"/>
    <mergeCell ref="A465:E465"/>
    <mergeCell ref="A469:B469"/>
    <mergeCell ref="A470:B470"/>
    <mergeCell ref="D470:F470"/>
    <mergeCell ref="A463:E463"/>
  </mergeCells>
  <pageMargins left="0.70866141732283472" right="0.70866141732283472" top="0.74803149606299213" bottom="0.74803149606299213" header="0.31496062992125984" footer="0.31496062992125984"/>
  <pageSetup scale="65" orientation="portrait" r:id="rId1"/>
  <headerFooter>
    <oddFooter>Página &amp;P</oddFooter>
  </headerFooter>
  <rowBreaks count="9" manualBreakCount="9">
    <brk id="29" max="16383" man="1"/>
    <brk id="107" max="16383" man="1"/>
    <brk id="141" max="16383" man="1"/>
    <brk id="174" max="16383" man="1"/>
    <brk id="213" max="16383" man="1"/>
    <brk id="255" max="16383" man="1"/>
    <brk id="289" max="16383" man="1"/>
    <brk id="325" max="16383" man="1"/>
    <brk id="449" max="16383" man="1"/>
  </rowBreaks>
  <colBreaks count="1" manualBreakCount="1">
    <brk id="6"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LIBRO BANCO JUNIO 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Yohelina Ferreras de Méndez</dc:creator>
  <cp:lastModifiedBy>Massiel Elizabeth Segura Montilla</cp:lastModifiedBy>
  <cp:lastPrinted>2023-07-05T18:22:59Z</cp:lastPrinted>
  <dcterms:created xsi:type="dcterms:W3CDTF">2023-07-05T14:40:37Z</dcterms:created>
  <dcterms:modified xsi:type="dcterms:W3CDTF">2023-07-14T19:28:58Z</dcterms:modified>
</cp:coreProperties>
</file>