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osue.bernabe\OneDrive - Ministerio de Educación de la República Dominicana\Documentos\septiembre\"/>
    </mc:Choice>
  </mc:AlternateContent>
  <bookViews>
    <workbookView xWindow="0" yWindow="0" windowWidth="20490" windowHeight="7620"/>
  </bookViews>
  <sheets>
    <sheet name="LIBRO BANCO SEPTIEMBRE  202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0" i="2" l="1"/>
  <c r="F461" i="2"/>
  <c r="F462" i="2" s="1"/>
  <c r="F437" i="2"/>
  <c r="F438" i="2"/>
  <c r="F439" i="2" s="1"/>
  <c r="F440" i="2" s="1"/>
  <c r="F441" i="2" s="1"/>
  <c r="F442" i="2" s="1"/>
  <c r="F443" i="2" s="1"/>
  <c r="F444" i="2" s="1"/>
  <c r="F445" i="2" s="1"/>
  <c r="F446" i="2" s="1"/>
  <c r="F447" i="2" s="1"/>
  <c r="F448" i="2" s="1"/>
  <c r="F449" i="2" s="1"/>
  <c r="F450" i="2" s="1"/>
  <c r="F451" i="2" s="1"/>
  <c r="F452" i="2" s="1"/>
  <c r="F453" i="2" s="1"/>
  <c r="F454" i="2" s="1"/>
  <c r="F455" i="2" s="1"/>
  <c r="F456" i="2" s="1"/>
  <c r="F457" i="2" s="1"/>
  <c r="F458" i="2" s="1"/>
  <c r="F459" i="2" s="1"/>
  <c r="F349" i="2"/>
  <c r="F350" i="2" s="1"/>
  <c r="F54" i="2"/>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A462" i="2"/>
  <c r="F21" i="2"/>
  <c r="F22" i="2" s="1"/>
  <c r="F23" i="2" s="1"/>
  <c r="F24" i="2" s="1"/>
  <c r="F25" i="2" s="1"/>
  <c r="F26" i="2" s="1"/>
  <c r="F381" i="2" l="1"/>
  <c r="F382" i="2" s="1"/>
  <c r="F383" i="2" s="1"/>
  <c r="F384" i="2" s="1"/>
  <c r="F385" i="2" s="1"/>
  <c r="F386" i="2" s="1"/>
  <c r="F387" i="2" s="1"/>
  <c r="F388" i="2" s="1"/>
  <c r="F389" i="2" s="1"/>
  <c r="F390" i="2" s="1"/>
  <c r="F391" i="2" s="1"/>
  <c r="F392" i="2" s="1"/>
  <c r="F393" i="2" s="1"/>
  <c r="F394" i="2" s="1"/>
  <c r="F395" i="2" s="1"/>
  <c r="F396" i="2" s="1"/>
  <c r="F397" i="2" s="1"/>
  <c r="F398" i="2" s="1"/>
  <c r="F399" i="2" s="1"/>
  <c r="F400" i="2" s="1"/>
  <c r="F401" i="2" s="1"/>
  <c r="F402" i="2" s="1"/>
  <c r="F403" i="2" s="1"/>
  <c r="F404" i="2" s="1"/>
  <c r="F405" i="2" s="1"/>
  <c r="F406" i="2" s="1"/>
  <c r="F407" i="2" s="1"/>
  <c r="F408" i="2" s="1"/>
  <c r="F409" i="2" s="1"/>
  <c r="F410" i="2" s="1"/>
  <c r="F411" i="2" s="1"/>
  <c r="F412" i="2" s="1"/>
  <c r="F413" i="2" s="1"/>
  <c r="F414" i="2" s="1"/>
  <c r="F415" i="2" s="1"/>
  <c r="F416" i="2" s="1"/>
  <c r="F417" i="2" s="1"/>
  <c r="F418" i="2" s="1"/>
  <c r="F419" i="2" s="1"/>
  <c r="F420" i="2" s="1"/>
  <c r="F421" i="2" s="1"/>
  <c r="F422" i="2" s="1"/>
  <c r="F423" i="2" s="1"/>
  <c r="F424" i="2" s="1"/>
  <c r="F425" i="2" s="1"/>
  <c r="F426" i="2" s="1"/>
  <c r="F427" i="2" s="1"/>
  <c r="F428" i="2" s="1"/>
  <c r="F429" i="2" s="1"/>
  <c r="F430" i="2" s="1"/>
  <c r="F431" i="2" s="1"/>
  <c r="F432" i="2" s="1"/>
  <c r="F433" i="2" s="1"/>
  <c r="F434" i="2" s="1"/>
  <c r="F435" i="2" s="1"/>
  <c r="F436" i="2" s="1"/>
  <c r="A102" i="2" l="1"/>
  <c r="A345" i="2" l="1"/>
  <c r="F497" i="2"/>
  <c r="F132" i="2" l="1"/>
  <c r="A53" i="2" l="1"/>
  <c r="A497" i="2" l="1"/>
  <c r="F496" i="2"/>
  <c r="A495" i="2"/>
  <c r="A492" i="2"/>
  <c r="A380" i="2"/>
  <c r="A377" i="2"/>
  <c r="A353" i="2"/>
  <c r="F351" i="2"/>
  <c r="F352" i="2" s="1"/>
  <c r="F353" i="2" s="1"/>
  <c r="A348" i="2"/>
  <c r="A306" i="2"/>
  <c r="F305" i="2"/>
  <c r="F306" i="2" s="1"/>
  <c r="A304" i="2"/>
  <c r="A301" i="2"/>
  <c r="A246" i="2"/>
  <c r="F245" i="2"/>
  <c r="F246" i="2" s="1"/>
  <c r="A244" i="2"/>
  <c r="A241" i="2"/>
  <c r="A200" i="2"/>
  <c r="F199" i="2"/>
  <c r="F200" i="2" s="1"/>
  <c r="A198" i="2"/>
  <c r="A195" i="2"/>
  <c r="A163" i="2"/>
  <c r="F162" i="2"/>
  <c r="F163" i="2" s="1"/>
  <c r="A161" i="2"/>
  <c r="A158" i="2"/>
  <c r="A132" i="2"/>
  <c r="F131" i="2"/>
  <c r="A130" i="2"/>
  <c r="A127" i="2"/>
  <c r="A50" i="2"/>
  <c r="XFD362" i="2" l="1"/>
</calcChain>
</file>

<file path=xl/sharedStrings.xml><?xml version="1.0" encoding="utf-8"?>
<sst xmlns="http://schemas.openxmlformats.org/spreadsheetml/2006/main" count="409" uniqueCount="245">
  <si>
    <t>DIRECCIÓN DE CONTABILIDAD</t>
  </si>
  <si>
    <t xml:space="preserve">LIBRO DE BANCO </t>
  </si>
  <si>
    <t>CUENTA N°010-391767-5</t>
  </si>
  <si>
    <t>VALORES EN RD$</t>
  </si>
  <si>
    <t>FECHA</t>
  </si>
  <si>
    <t>No. CK/TRANSF.</t>
  </si>
  <si>
    <t>DESCRIPCIÓN</t>
  </si>
  <si>
    <t>DEBITO</t>
  </si>
  <si>
    <t>CREDITO</t>
  </si>
  <si>
    <t>BALANCE</t>
  </si>
  <si>
    <t>Preparado por:</t>
  </si>
  <si>
    <t>Autorizado por</t>
  </si>
  <si>
    <t>Wendy T. Jerez</t>
  </si>
  <si>
    <t xml:space="preserve">Contadora </t>
  </si>
  <si>
    <t>Encargado de área en Contabilidad</t>
  </si>
  <si>
    <t>Nilson Daniel Moya Maceo</t>
  </si>
  <si>
    <t>Director</t>
  </si>
  <si>
    <t xml:space="preserve">LIBRO BANCO </t>
  </si>
  <si>
    <t>CUENTA N°240-01850-9</t>
  </si>
  <si>
    <t>COMISION POR MANEJO CUENTA</t>
  </si>
  <si>
    <t>DIRECCIÓN  DE CONTABILIDAD</t>
  </si>
  <si>
    <t>CUENTA N°240-016233-0</t>
  </si>
  <si>
    <t>CUENTA N°240-012319-0</t>
  </si>
  <si>
    <t>CUENTA N°010-246281-0</t>
  </si>
  <si>
    <t>CUENTA N°010-249316-2</t>
  </si>
  <si>
    <t>CUENTA N°240-013639-9</t>
  </si>
  <si>
    <t>010-239930-1</t>
  </si>
  <si>
    <t>COMISIONES BANCARIAS</t>
  </si>
  <si>
    <t>LIBRO BANCO</t>
  </si>
  <si>
    <t>CUENTA N°240-016550-0</t>
  </si>
  <si>
    <t>No. CK/TRANS.</t>
  </si>
  <si>
    <t>CUENTA N°010-391680-6</t>
  </si>
  <si>
    <t xml:space="preserve">COMISION MANEJO DE CUENTA </t>
  </si>
  <si>
    <t>Rafael Ángel Lambertus</t>
  </si>
  <si>
    <t>ROSANNI NOELIA MEDINA VALERIO</t>
  </si>
  <si>
    <t>VIERKA CIPRIAN ROSARIO</t>
  </si>
  <si>
    <t>YIDELSY ROSADO MATEO</t>
  </si>
  <si>
    <t>CLARIZA ALTAGRACIA VILLAR PUJOLS</t>
  </si>
  <si>
    <t>LAURA  CHANTAL RIVERA ENCARNACION</t>
  </si>
  <si>
    <t>JUANA CECILIA HILARIO RODRIGUEZ</t>
  </si>
  <si>
    <t>BALANCE INICIAL</t>
  </si>
  <si>
    <t xml:space="preserve">COMISION BANCARIA 0.15% </t>
  </si>
  <si>
    <t xml:space="preserve">COMISION BANCARIA 0.15%  </t>
  </si>
  <si>
    <t>GERALDINE SEPTIMO MARTINEZ</t>
  </si>
  <si>
    <t>LEONIDAS FIGUEROA</t>
  </si>
  <si>
    <t>ANGELA  MARIA  BRINZ GARCIA</t>
  </si>
  <si>
    <t>YARINA DE LA CRUZ TAVERAS</t>
  </si>
  <si>
    <t>GREY CATALINE FELIZ FELIZ</t>
  </si>
  <si>
    <t>AIDA JOSEFINA MANZUETA DE FORTUNATO</t>
  </si>
  <si>
    <t>MARTHA SABRINA MENDEZ PEREZ</t>
  </si>
  <si>
    <t>SOLANGIE FILOMENA  DE OLEO DIAZ</t>
  </si>
  <si>
    <t>FERNEBRIS BALDEMIR GARCIA MELO</t>
  </si>
  <si>
    <t>EDITORA DEL CARIBE C. POR A.</t>
  </si>
  <si>
    <t>AMANDA INES DE LEON MARTINEZ</t>
  </si>
  <si>
    <t>ARLETTE NIKAURY MARTINEZ DE PENZO</t>
  </si>
  <si>
    <t>FRANCISCO FERRER CASTILLO</t>
  </si>
  <si>
    <t>DAYLENI DE LEON ORTEGA</t>
  </si>
  <si>
    <t>WHALTON  RAFAEL  ROSARIO GUZMAN</t>
  </si>
  <si>
    <t>SUJEIRY MARGARITA  FELIZ VALLEJO</t>
  </si>
  <si>
    <t>Cancelado: PAG00281412, NO CANJEADO</t>
  </si>
  <si>
    <t>Cancelado: PAG00290470, NO CANJEADO</t>
  </si>
  <si>
    <t>Cancelado: PAG00317144, NO CANJEADO</t>
  </si>
  <si>
    <t>Cancelado: PAG00344407, NO CANJEADO</t>
  </si>
  <si>
    <t>DEL 01 AL 30 DE SEPTIEMBRE DE 2023</t>
  </si>
  <si>
    <t>BALANCE AL 30/09/2023</t>
  </si>
  <si>
    <t>ED00013319</t>
  </si>
  <si>
    <t>PARA ANULAR PAG389570, REGISTRO DE TRANSFERENCIA POR ERROR</t>
  </si>
  <si>
    <t>LUCIA SAONY CONCEPCION ASENCIO</t>
  </si>
  <si>
    <t>KATHERINE CEPEDA DE CARTAGENA</t>
  </si>
  <si>
    <t>MARCELINA RAMIREZ BAUTISTA</t>
  </si>
  <si>
    <t>YASMIN MENDOZA LUCIANO</t>
  </si>
  <si>
    <t>ELIDA ALTAGRACIA GUABA GARCIA</t>
  </si>
  <si>
    <t>NISAIRIS SANCHEZ MENDEZ</t>
  </si>
  <si>
    <t>NURIS  MERCEDES MARTINEZ REINOSO</t>
  </si>
  <si>
    <t>MARGARET ANDREA ALMANZAR DUARTE</t>
  </si>
  <si>
    <t>ANTONIA DE LOS ANGELES GIL VELEZ</t>
  </si>
  <si>
    <t>PAG00385751</t>
  </si>
  <si>
    <t>PAGO DE PEAJE Y TRANSPORTE AL PERSONAL DE LA DIRECCION DE EDUCACION PRIMARIA, QUE ESTARAN REALIZANDO LA ACTIVIDAD  " ENCUENTRO EN CONTEXTO REGIONAL SOBRE LAS PAUTAS PARA ORIENTAR Y MOTIVAR A LOS INTEGRANTES DE EQUIPOS DE GESTION PARA LA CREACION DE SECCIONES DE PRIMER GRADO EN CONSONANCIA CON LA NECESIDADES DE CUBRIR LA COBERTURA DE NIÑOS Y NIÑAS QUE EGRESAN DEL GRADO DE PREPRIMARIO Y DE 6 AÑOS QUE  NO CURSARON ESTE GRADO, EL CUAL SE REALIZARA DEL 6 AL 7 DE JULIO 2023, EN LAS 18 REGIONALES EDUCATIVAS, CON LA PARTICIPACION DE TECNICOS NACIONALES, COORDINADORES DEL NIVEL, COORDINADORES DEL PRIMER Y MULTIGRADOS, SEGUN OFICIO DGEP-215-2023. **DOCUMENTO DG204770 Y PAG00387051**</t>
  </si>
  <si>
    <t>PAG00389570</t>
  </si>
  <si>
    <t>EXPEDIENTE ANULADO Y REINTEGRADO A LA CTA</t>
  </si>
  <si>
    <t>PAGO DE VIATICOS Y PEAJE, A PERSONAL DE LA DIR. GEN. DE EDUCACION DE JOVENES Y ADULTOS, QUIENES PARTICIPARON EN MONITOREO A CENTROS DE EDUCACION SECUNDARIA DE JOVENES Y ADULTOS, PREPARA, CORRESP. A LAS REGIONALES 02 SAN JUAN Y 04 SAN CRISTOBAL, ACTIVIDAD 2.9 DEL POA 2023, REALIZADAS LOS DIAS 21 Y 22/05 Y 03/06/2023. SEGUN OFICIO DGEA No. 190-2023.</t>
  </si>
  <si>
    <t>PAG00388346</t>
  </si>
  <si>
    <t xml:space="preserve">PAGO PEAJE A SUPERVISORES NACIONALES CORRESPONDIENTE A LA 1ra.CONVOCATORIA DE PRUEBAS NACIONALES 2023, EN LOS NIVELES BÁSICO Y MEDIO DE ADULTOS LOS DIAS 24 Y 25 DE JUNIO, NIVEL SECUNDARIO EN MODALIDAD ACADÉMICA, TÉCNICO PROFESIONAL Y EN ARTES DEL 26 AL 29 JUNIO 2023, OFIC.DPN-216/2023. NOTA: LOS SOPORTES ORIGINALES REPOSAN EN LA ORDEN DE PAGO *PAG00387286* *DG204939*  *PAG00387286* *DG204939*
</t>
  </si>
  <si>
    <t>PAG00387290</t>
  </si>
  <si>
    <t>PAGO DE PEAJE AL DEPARTAMENTO DE EDUCACION AMBIENTAL PARA LA REALIZACION DE SEGUIMIENTO Y FORTALECIMIENTO DE LAS ACCIONES DE SOSTENIBILIDAD A TRAVES DE LOS COMITES AMBIENTAL ESCOLARES EN CENTROS EDUCATIVOS DE LOS NIVELES PRIMARIO Y SECUNDARIO, EN LAS REGIONALES 01, 02, 03, 04, 05, 10, 12, 15 Y 18 (PRIMERA ETAPA), ESTOS SE REALIZARAN DEL 08 AL 18 DE MAYO Y DEL 19 AL 29 DE JUNIO DEL 2023, SEGUN OFICIO EA#044/2023. *NOTA: SOPORTES ORIGINALES DESCANSAN EN LA ORDEN DE PAGO #00384350.*</t>
  </si>
  <si>
    <t>PAG00387305</t>
  </si>
  <si>
    <t>PAGO DE VIATICO PENDIENTE A LA TECNICO DISTRITAL GLADYS MARIA MENA DE GONZALEZ REFERENTE AL OFICIO DGSE-152-2022, POR MOTIVO QUE FUE TRANSFERIDO A OTRA CUENTA EQUIVOCADA, POR LO QUE LA DIRECCION DE TESORERIA AGOTO EL PROCESO CON EL BANCO DE RESERVAS Y FUE RECUPERADO. SEGUN OFICIO DGSE-183-2023.</t>
  </si>
  <si>
    <t>PAG00387117</t>
  </si>
  <si>
    <t>PAGO PEAJE AL PERSONAL DE LA DIRECCION GENERAL DE EDUCACION TECNICO PROFESIONAL, QUE ESTUVIERON REALIZANDO VISISTAS A LAS REGIONALES 01, 02, 03, 04, 05, 06, 07, 08, 09, 12, 14, Y 18, LOS DIAS 24, 25, 26, 27 Y 28 DE ABRIL Y 02, 03,04,05 Y 08 DE MAYO 2023, CON EL PROPOSITO: REALIZACION DE VISITAS DE EVALUACION DE CENTROS EDUCATIVOS PUBLICOS Y PRIVADOS PARA OFERTAR EL TECNICOS BASICO, SEGUN OFICIO MINERD-DETP-253-2023. (ORIGINAL-VIATICOS REPOSA EN PAG00386687 Y DG204422).</t>
  </si>
  <si>
    <t>PAG00387149</t>
  </si>
  <si>
    <t xml:space="preserve">PAGO PEAJE AL PERSONAL DE LA DIRECCIÓN GENERAL DE SUPERVISION EDUCATIVA,  PARA TÉCNICOS DOCENTE NACIONALES, DISTRITALES Y DE APOYO, POR REALIZAR LOS TRABAJOS DE  "ESTUDIO DE LA DEMANDA DEL PERSONAL DOCENTES, ADMINISTRATIVO Y DE APOYO EN LOS CENTROS EDUCATIVOS", CORRESPONDIENTES A LA REGIONAL 12 HIGUEY, SUS DISTRITOS Y CENTROS EDUCATIVOS,ACTIVIDAD REALIZADA DEL 19 AL 26 DE MARZO 2023, SEGUN OFIC. DGSE-129/2023. NOTA: LOS SOPORTES ORIGINALES REPOSAN EN EL *PAG00386326* *DG204041* COPIA *PAG00388427* *DG205943*
</t>
  </si>
  <si>
    <t>PAG00388419</t>
  </si>
  <si>
    <t>PAGO PEAJE AL PERSONAL DE LA DIRECCION DE PARTICIPACION COMUNITARIA QUE ESTARA REALIZANDO  LA ACTIVIDAD FORO " FORTALECIENDO MI ROL COMO PADRE, MADRE Y CUIDADOR/A PARA APORTAR EN LA CALIDAD EDUCATIVA", ESTA ACTIVIDAD SE REALIZO LOS DIAS DEL 24 AL 26 DE MAYO 2023, SEGUN OFICIO DGPC-0140-2-2023, SOLICITADO POR LA DIRECCION GENERAL PARTICIPACION COMUNITARIA. LOS DOCUMENTOS ORIGINALES DESCANSAN EN EL OFICIO DGPC-0140-1-2023</t>
  </si>
  <si>
    <t>PAG00388339</t>
  </si>
  <si>
    <t>PAGO VIÁTICO Y PEAJE AL PERSONAL DE LA DIRECCIÓN GENERAL DE EDUCACIÓN DE JÓVENES Y ADULTOS, POR PARTICIPAR EN ACOMPAÑAMIENTO A FERIA EXPOSITIVA Y DE SERVICIOS DE LA ESCUELAS LABORALES DE ESTE MINISTERIO, ACTIVIDAD REALIZADA EN LAS REGIONALES EDUCATIVAS MAO, MOCA Y SAN CRISTOBAL, LOS DIAS 12 AL 17 DE JUNIO 2023, OFIC.DGEA-219/2023.</t>
  </si>
  <si>
    <t>PAG00388557</t>
  </si>
  <si>
    <t>TRANSFERENCIA DE VIÁTICOS Y PASAJE AL PERSONAL DE LA DIRECCIÓN DE EVALUACIÓN DE LA CALIDAD PARA CUBRIR EL PAGO DE LOS SUPERVISORES DE EDUCACIÓN ESPECIAL CORRESPONDIENTE A LA PRIMERA CONVOCATORIA DEL AÑO 2023 (EFECTUADAS EN EL NIVEL SECUNDARIO EN LA MODALIDAD ACADÉMICA, TÉCNICO PROFESIONAL Y EN ARTES DEL 26 AL 29 DE JUNIO DEL 2023, OFICIO N°DEC-145-2023.</t>
  </si>
  <si>
    <t>PAG00387599</t>
  </si>
  <si>
    <t>PAGO DE PEAJE PARA EL PERSONAL DE LA DIRECCIÓN GENERAL DE SUPERVISIÓN EDUCATIVA POR LOS TRABAJOS REALIZADOS DEL ESTUDIO DE DEMANDA DEL PERSONAL DOCENTE, ADMINISTRATIVO Y DE APOYO, EN LOS CENTROS EDUCATIVOS, CORRESPONDIENTES A LOS DISTRITOS 03-02 PADRE LAS CASAS, 03-03 SAN JOSE DE OCOA. DICHO ESTUDIO SE REALIZO EN FECHA DE 7 AL 14 DE MAYO 2023, SEGÚN OFICIO DGSE.154-2023. ****** LOS DOCUMENTOS ORIGINALES REPOSAN EN LA ORDEN PAG00387598 Y DG 205292******</t>
  </si>
  <si>
    <t>PAG00387810</t>
  </si>
  <si>
    <t>PAGO DE PEAJES PARA EL PERSONAL DE LA DIRECCIÓN GENERAL DE SUPERVISIÓN EDUCATIVA POR LOS TRABAJOS REALIZADOS DEL ESTUDIO DE DEMANDA DEL PERSONAL DOCENTE, ADMINISTRATIVO Y DE APOYO, EN LOS CENTROS EDUCATIVOS, CORRESPONDIENTES A LOS DISTRITOS 04-01 CAMBITA, 04-02 SAN CRISTOBAL, 04-03 SAN CRISTOBAL, 04-04 VILLA ALTAGRACIA Y 04-05 YAGUATE. DICHO ESTUDIO SE REALIZO EN FECHA DE 2 AL 7 DE MAYO 2023, SEGÚN OFICIO DGSE.181-2023. ***** LOS DOCUMENTOS ORIGINALES REPOSAN EN LA ORDEN PAG 00387805 Y DG 205506******</t>
  </si>
  <si>
    <t>PAG00387026</t>
  </si>
  <si>
    <t>PAGO DE TRANSPORTE AL PERSONAL DE LA DIRECCION GENERAL DE CURRICULO, QUIENES REALIZARON EL ACOMPAÑAMIENTO Y DIAGNOSTICO DE LA IMPLEMENTACION CURRICULAR EN DISTINTAS REGIONALES EDUCATIVAS, SOLICITADO POR LA DIRECCION GENERAL DE CURRICULO, SEGUN OFICIO DGC-180-2023. (ORIGINAL REPOSA EN PAG00385836 Y DG203641).</t>
  </si>
  <si>
    <t>PAG00387274</t>
  </si>
  <si>
    <t>PAGO DE PEAJE PARA EL PERSONAL DE LA DIRECCIÓN GENERAL DE SUPERVISIÓN EDUCATIVA POR LOS TRABAJOS REALIZADOS DEL ESTUDIO DE DEMANDA DEL PERSONAL DOCENTE, ADMINISTRATIVO Y DE APOYO, EN LOS CENTROS EDUCATIVOS, CORRESPONDIENTES A LA REGIONAL 18 DE NEYBA, DISTRITOS: 01-18, 18-02, 18-03, 18-04 Y 18-05 EN LOS CENTROS EDUCATIVOS. DICHO ESTUDIO SE REALIZO EN FECHA DE 1ERO AL 05 DE MAYO 2023, SEGÚN OFICIO DGSE.152-2023. **** LOS DOCUMENTOS ORIGINALES REPOSAN EN LA ORDEN PAG00387275 Y DG 204920******</t>
  </si>
  <si>
    <t>PAG00388733</t>
  </si>
  <si>
    <t>PAGO DE PEAJE, PARA LOS TECNICOS DOCENTES NACIONALES, DISTRITALES Y DE APOYO, POR LOS TRABAJOS REALIZADOS DEL ESTUDIO DE DEMANDA DEL PERSONAL DOCENTE, ADMINISTRATIVO Y DE APOYO, EN LOS CENTROS EDUCATIVOS, CORRESPONDIENTES A LA REGIONAL 02 SAN JUAN DE LA MAGUANA Y SUS DISTRITOS. REALIZADO EN FECHA DEL 07 AL 14 DE MAYO 2023. ACTIVIDAD 13 CONTEMPLADA EN EL POA MINERD 2023. SEGUN OFICIO DGSE #167-2023. NOTA: LOS SOPORTES ORIGINALES REPOSAN EN EL PAG00388730 - DG206161 Y PAG00388732 - DG206164.</t>
  </si>
  <si>
    <t>PAG00387608</t>
  </si>
  <si>
    <t>PAGO  DE PEAJE PARA CUBRIR EL PERSONAL DE JORNADA ESCOLAR EXTENDIDA SOLICITADO POR LA UNIDAD DE JORNADA EXTENDIDA, QUE ESTARA PARTICIPANDO EN LAS 18 REGIONALES EDUCATIVAS DEL MINERD, DURANTE LOS DIAS DEL 12/06/2023 AL 5/7/2023. SEGUN OFICIO PJEE N° 149-2023. **SUJETO A LIQUIDACION** ( EL MONTO COMPLETIVO DE RD 621,272.50 CORRESPONDIENTE A VIATICOS SERA PAGADO VIA LIBRAMIENTO). VER ANEXO.</t>
  </si>
  <si>
    <t>PAG00388908</t>
  </si>
  <si>
    <t>PAGO VIATICO, A PERSONAL DEL VICEMINISTERIO DE SUPERVISION, EVALUACION Y CONTROL DE LA CALIDAD EDUCATIVA, POR LA PARTICIPACION DEL VICEMINISTRO DR. OSCAR AMARGOS, EN UNA REUNION EN LA REGIONAL 07 SAN FRANCISCO DE MACORIS, CON LA COMISION DE RRHH PARA TRATAR DIFERENTES TEMAS, REALIZADO EN FECHA 26 DE JULIO 2023, SEGUN OFICIO MINERD/OSEC-124-2023.</t>
  </si>
  <si>
    <t>PAG00387036</t>
  </si>
  <si>
    <t>PAGO DE PEAJE A LOS TECNICOS DE LA DIRECCIÓN DE EDUCACIÓN TECNICO PROFESIONAL QUE VIAJARAN A LAS REGIONALES 04, 05, 06, 08, 11, 12, 14, 16 Y 17 LOS DIAS 25,26,27,28 y 31 DE JULIO, 01, 03, 04, 07, 08, 09, 10, 11, Y 14 DE AGOSTO DE 2023, CON EL PROPOSITO DE REALIZAR LA SUPERVISIÓN A LA RECEPCIÓN DE LOS 20 TALLERES QUE SERAN INSTALADOS PRELIMINARES A LOS 31 CENTRO DEL PROYECTO OCI-MINERD. SEGÚN OFICIO NO. DETP 186-2023. (ORIGINAL-VIATICOS REPOSA EN PAG00384163 Y DG202429).</t>
  </si>
  <si>
    <t>PAG00388230</t>
  </si>
  <si>
    <t>PAGO DE VIATICOS Y PEAJES A LA DIRECCION GENERAL DE EDUCACION DE JOVENES Y ADULTOS, QUIENES PARTICIPARON EN ENCUENTRO CON PROFESIONALES EGRESADOS DEL SUBSISTEMA DE EPJA, DE LA REGIONAL 08 SANTIAGO, ESTA ACTIVIDAD TUVO COMO PROPOSITO ACOMPAÑAR A LOS EGRESADOS Y PRESENTAR UNA CONFERENCIA BAJO EL TEMA "LAS ESCUELAS LABORALES, AVANCES Y DESAFIOS EN EL PAIS DOMINICANO", SEGUN OFICIO DGEA#206/2023.</t>
  </si>
  <si>
    <t>PAG00387301</t>
  </si>
  <si>
    <t>PAGO DE PEAJE A PERSONAL DEL VICE MINISTERIO DE SERVICIOS TECNICOS PEDAGOGICOS JORNADA EXTENDIDA, EL CUAL SE  ESTARA IMPARTIENDO LA INDUCCION DEL MANUAL OPERATIVO Y EL TALLER DE SEGURIDAD ALIMENTARIA Y NUTRICION, EN LA JORNADA ESCOLAR EXTENDIDA EN LAS 18 REGIONALES EDUCATIVAS DEL MINERD, ESTA ACTIVIDAD SE ENCUENTRA CONTEMPLADA EN EL EJE II, PRODUCTO 26, ACTIVIDAD 20 DEL POA 2023. SEGUN OFICIO PJEE NO.142-2023, LOS ORIGINALES REPOSAN EN EL PAG00385172 Y DG203087</t>
  </si>
  <si>
    <t>PAG00386806</t>
  </si>
  <si>
    <t xml:space="preserve"> PEAJE PARA EL PERSONAL DE  LA DIRECCION DE EQUIDAD DE GENERO Y DESARROLLO, EN LA ACTIVIDAD: "REALIZACION DE LA APLICACION DE SEGUIMIENTOS A LOS PLANES OPERATIVOS DE LAS REGIONALES Y DISTRITOS EDUCATIVOS EN LA TRANSVERSALIZACION CON ENFOQUES DE GENERO", DIRIGIDO A LAS REGIONALES DE BARAHONA, SAN JUAN DE LA MAGUANA, SAN PEDRO DE MACORIS, SANTIAGO, MAO, SANTO DOMINGO II, HIGUEY, MONTE CRISTI, NAGUA, SANTO DOMINGO III, MONTE PLATA Y BAHORUCO, ACTIVIDAD PROGRAMA  PARA LOS DIAS 13, 15, 20 Y 22 DE JUNIO Y 04, 05, 07, 11, 12, 14, 18 Y 19 DE JULIO DEL PRESENTE AÑO, SOLICITADO POR LA  DIRECCION DE EQUIDAD DE GENERO Y DESARROLLO CON EL OFICIO DEGD #0161-2023. DOCUMENTOS ORIGINALES DG204398 Y PAG00386670</t>
  </si>
  <si>
    <t>PAG00388855</t>
  </si>
  <si>
    <t>PAGO DE PEAJE  AL PERSONAL DE LA DIRECCIÓN GENERAL DE EDUCACÓN PRIMARIA, PARA PARTICIPAR EN LA ACTIVIDAD "MONITOREO PARA VERIFICAR LA EFICIENCIA DE LOS PROCESOS QUE SE DESARROLLAN EN LA JORNADA DE CAPACITACION DE VERANO A LOS DOCENTES DEL NIVEL PRIMARIO", LA CUAL SE REALIZARAN DESDE EL 31 DE JULIO AL 04 DE AGOSTO, DE 07 AL 11 Y DEL 21 AL 25 DE AGOSTO DE  2023, CON LA PARTICIPACIÓN DE TÉCNICOS NACIONALES, REGIONALES Y DISTRITALES DEL NIVEL PRIMARIO, OFIC.DGEP-265/2023. LOS SOPORTES DE VIATICOS Y  PASAJE, REPOSAN EN LA ORDEN DE PAGO *PAG00388853* Y  *PAG0088854*</t>
  </si>
  <si>
    <t>PAG00387702</t>
  </si>
  <si>
    <t>PAGO DE COMBUSTIBLE Y PEAJE A PERSONAL DE LA DIRECCION DE EVALUACION DE LA CALIDAD, A SUPERVISORES GENERALES , CORRESPONDIENTE A LA EVALUACION DIAGNOSTICA DEL 3ER GRADO DE PRIMARIA 2023, ESTOS FONDOS SE ENCUENTRAN EN EL PLAN OPERATIVO ANUAL 2023, EN LA PARTIDA 1.13, SEGUN OFICIO NO. DPN 210-2023. LOS ORIGINALES REPOSAN EN EL PAG00387698 Y DG205423</t>
  </si>
  <si>
    <t>PAG00386928</t>
  </si>
  <si>
    <t>TRANSFERENCIA A UN TECNICO DOCENTE NACIONAL, QUE REALIZO VISITAS A CENTROS EDUCATIVOS DE LAS REGIONALES 02,05,07,08,14,17 Y 18, LOS DIAS 27,28,29,30 DE SEPTIEMBRE Y 4,5 Y 6 DE OCTUBRE 2022, CON EL PROPOSITO DE: VISITA PARA TALLER PARA ORIENTACION DE INICIO DE AÑO ESCOLAR 2022-2023. SEGUN OFICIO No. DETP-271/2023.</t>
  </si>
  <si>
    <t>PAG00387396</t>
  </si>
  <si>
    <t>PAGO DE PEAJE SOLICITADO POR LA DIRECCION DE EQUIDAD DE GENERO Y DESARROLLO PARA LA ACTIVIDAD "IMPLEMENTAR EL PROTOCOLO (PILOTAJE) DE REPUESTA A SITUACIONES DE VIOLENCIA DE GENERO RELACIONADA CON LA ESCUELA" DIRIGIDO A LAS REGIONALES 03-AZUA, 07-SAN FRANCISCO, 08-SANTIAGO, 12-HIGUEY Y 15-SANTO DOMINGO, QUE SE REALIZARA LOS DIAS 26 Y 27 DE JULIO DEL 2023, SEGUN OFICIO DEGD # 0115/2023 EXPEDIENTE ORIGINAL DESCANSA EN EL PAG00383618 DG202077 Y SUSTENTACION Y PASAJE EN EL PAG00387400 DG205159.</t>
  </si>
  <si>
    <t>PAG00388415</t>
  </si>
  <si>
    <t>PAGO DE PEAJE, PARA LOS TECNICOS DEL NIVEL SECUNDARIO, TECNICOS REGIONALES Y DISTRITALES, UTILIZADOS EN EL ¨ACOMPAÑAMIENTO A LAS AREAS CURRICULARES, LA GESTION INSTITUCIONAL DE LOS CENTROS EDUCATIVOS DEL NIVEL SECUNDARIO Y MONITOREO A LA IMPLEMENTACION DE LAS SALIDAS OPTATIVAS¨ EN SU PRIMERA SEMANA. CONTEMPLADA EN EL POA MINERD 2023, PRODUCTO 13, ACTIVIDAD 110, FUE PROGRAMADA DEL 01 AL 05 DE MAYO, PERO SE EJECUTO DE 25 AL 28 DE ABRIL DEL PRESENTE AÑO. SEGUN OFICIO DGES 292-2023.
NOTA: LOS SOPORTES ORIGINALES REPOSAN EN EL PAG00388414  DG205921 Y PAG00388413 DG205920.</t>
  </si>
  <si>
    <t>PAG00388142</t>
  </si>
  <si>
    <t>PAGO DE PEAJE A LA DIRECCION GENERAL DE SUPERVISION EDUCATIVA, PARA TECNICOS DOCENTES NACIONALES, DISTRITALES Y DE APOYO POR LOS TRABAJOS REALIZADOS DEL ESTUDIO DE DEMANDA DEL PERSONAL DOCENTE ADMINISTRATIVO Y DE APOYO, EN LOS CENTROS EDUCATIVOS, CORRESPONDIENTE A LA REGIONAL 01 DE BARAHONA DISTRITOS: 01-01, 01-02, 01-03, 01-04, Y 01-05 EN FECHA DEL 16 AL 23 DE ABRIL 2023, SEGUN OFICIO DGSE#140/2023. **NOTA: SOPORTES ORIGINALES DESCANSAN EN LA ORDEN DE PAGO#00386557.**</t>
  </si>
  <si>
    <t>PAG00388878</t>
  </si>
  <si>
    <t>PAGO VIATICO, TRANSPORTE Y PEAJE, A PERSONAL DE LA DIRECCION GENERAL DE EDUCACION INICIAL, CON LA FINALIDAD DE REALIZAR LA ACTIVIDAD "ORIENTACIONES SOBRE NORMATIVAS Y LINEAMIENTOS DE PROCESOS PEDAGOGICOS DIRIGIDOS AL EQUIPO FORMADOR EN MODALIDAD PRESENCIAL", CON TECNICOS NACIONALES, TECNICO REGIONAL DEL NIVEL INICIAL, TECNICOS DISTRITALES DEL NIVEL INICIAL, COORDINADOR CMEI, ENCARGADA CRECE, MAESTRAS LIDERES DE LOS GRUPOS PEDAGOGICOS DEL NIVEL INICIAL, TECNICO NACIONAL DE ORIENTACION Y PSICOLOGIA, TECNICO NACIONAL DE EDUCACION INICIAL, TECNICO NACIONAL DE COLEGIOS PRIVADOS Y DOCENTES DEL NIVEL INICIAL, LA MISMA SERA REALIZADA DEL 07 AL 11 DE AGOSTO 2023, EN LAS REGIONALES 02,04,05,06,07,08,09,10,12,13,14,15,16,17 Y 18, SEGUN OFICIO DGEI-223-2023.</t>
  </si>
  <si>
    <t>PAG00387443</t>
  </si>
  <si>
    <t>PAGO PEAJE, AL PERSONAL DE LA DIRECCION GENERAL DE SUPERVISION EDUCATIVA, POR LOS TRABAJOS REALIZADOS DEL "ESTUDIO DE LA DEMANDA DEL PERSONAL DOCENTE, ADMINISTRATIVO Y DE APOYO, EN LOS CENTROS EDUCATIVOS",  EN LA REGIONAL 03, AZUA Y SUS DISTRITOS EDUCATIVOS: 03-01, 03-04, 03-05 Y SUS CENTROS EDUCATIVOS, LLEVADO A CABO ENTRE LAS FECHAS 29 DE MAYO AL 04 DE JUNIO 2023, SEGUN OFICIO DGSE-172-2023. NOTA: EL ORIGINAL DESCANSA EN LOS **PAG00387391, DG205142** Y **PAG00387398, DG205157** .</t>
  </si>
  <si>
    <t>PAG00387056</t>
  </si>
  <si>
    <t>PAGO DE PEAJE, SOLICITADO POR LA DIRECCION GENERAL DE EDUCACION INICIAL PARA REALIZAR LA ACTIVIDAD "MONITOREAR Y DAR SEGUIMIENTO A LOS PROCESOS PEDAGOGICOS DE LAS AULAS DEL NIVEL INICIAL Y LOS ¨CMEI¨, QUE SERA REALIZADA EN LOS DIFERENTES CENTROS EDUCATIVOS Y CMEI DEL PAIS, CON LA PARTICIPACION DE TECNICOS NACIONALES, REGIONALES, DISTRITALES DEL NIVEL INICIAL, COORDINAORAS CMEI Y ENCARGADAS CRECCE Y COORDINADORAS PEDAGOGICAS DE CENTROS EDUCATIVOS, EQUIPOS DE GESTION DEL CENTRO, LA MISMA SERA REALIZADA DEL 25 DE ABRIL AL 25 DE MAYO 2023. SEGÚN OFIC. DGEI-135-2023. ***DOCUMENTOS PAG00383620 Y DG 202080. ***</t>
  </si>
  <si>
    <t>PAG00387388</t>
  </si>
  <si>
    <t>PAGO  PEAJE AL PERSONAL DE LA DIRECCION GENERAL DE EDUCACION INICIAL, QUE ESTUVIERON REALIZANDO LA ACTIVIDAD DE "MONITOREAR Y DAR SEGUIMIENTO A LOS PROCESOS PEDAGOGICOS DE LAS AULAS DEL NIVEL INICIAL Y LOS CMEI QUE  SERA REALIZADA EN LOS DIFERENTES CENTROS EDUCATIVOS Y CMEI DEL PAIS, PARTICIPARAN EN ESTA ACTIVIDAD LOS TECNICOS NACIONALES, REGIONALES, DISTRITALES DEL NIVEL INICIAL, COORDINADORES CMEI Y ENCAGADAS CRECE Y COORDINADORAS PEDAGOGICAS DE CENTROS EDUCATIVOS, EQUIPOS DE GESTION DEL CENTRO, LA MISMA SE REALIZO DEL 30 DE MAYO AL 14 DE JUNIO 2023,SOLICITADO POR LA DIRECCION GENERAL DE EDUCACION INICIAL, SEGUN OFICIO DGEI-149-2023. EXPEDIENTE ORIGINAL DESCANSA EN EL PEAG00384351 DG202555.</t>
  </si>
  <si>
    <t>PAG00387177</t>
  </si>
  <si>
    <t>PAGO PEAJE, PARA TÉCNICOS DOCENTE NACIONALES POR PARTICIPAR EN LA REALIZACIÓN DEL ESTUDIO DE DEMANDA DEL PERSONAL DOCENTE ADMINISTRATIVO Y DE APOYO, EN LA REGIONAL 17 MONTE PLATA, DISTRITOS EDUCATIVOS 17-01,17-02,17-03,17-04,17-05, REALIZADO LOS DIAS 19 AL 26 DE MARZO 2023, OFIC.DGSE-130/2023. NOTA: LOS SOPORTES ORIGINALES REPOSAN EN LA ORDEN DE PAGO *PAG00386265* *DG204016*</t>
  </si>
  <si>
    <t>PAG00387714</t>
  </si>
  <si>
    <t xml:space="preserve">PAGO PEAJE, PARA TÉCNICOS DOCENTES NACIONALES Y ADMINISTRATIVO, DISTRITALES Y DE APOYO,  POR REALIZAR ESTUDIOS DE DEMANDA DEL PERSONAL DOCENTE, ADMINISTRATIVO Y DE APOYO EN LOS CENTROS EDUCATIVOS, EN LA REGIONAL 05 SAN PEDRO DE MACORÍS, Y SUS DISTRITOS, REALIZADO DESDE EL 16 AL 23 DE ABRIL 2023, OFIC.DGSE-151/2023. NOTA: LOS SOPORTES ORIGINALES REPOSAN EN LA ORDEN *PAG00387711* *DG205446* COPIA EN EL *PAG00387713* *DG205449*
</t>
  </si>
  <si>
    <t>REG. DC-0378-2023 PENSION ALIMENTICIA AGOSTO 2023</t>
  </si>
  <si>
    <t>SOLICITUD PAGO DE PENSION ALIMENTICIA, CORRESPONDIENTE AL MES DE AGOSTO DEL 2023, POR UN MONTO DE RD$ 1,249,441.00 PESOS, PARA SER PAGADO MEDIANTE TRANSFERENCIA ELECTRONICA, A FAVOR DE LAS 196 BENEFICIARIAS, SEGUN ANEXO Y OF-DRRHH-2023-N-00104.</t>
  </si>
  <si>
    <t>DEVOL  RECURSOS DLFC 481 VALIDACION  FONDOS REG12Y DIST1204</t>
  </si>
  <si>
    <t>DEVOL  RECURSOS DLFC 482 VALIDACION  FONDOS DIST 12 03 ANIBE</t>
  </si>
  <si>
    <t>DEVOL  RECURSOS DLFC 483  VALIDACION  FONDOS  DIST12-01 ISID</t>
  </si>
  <si>
    <t>DEVOL  RECURSOS DLFC 480 VALIDACION  FONDOS  DIST1202 RUDY F</t>
  </si>
  <si>
    <t>PAG00389105</t>
  </si>
  <si>
    <t>PAGO DE VIATICOS Y PEAJE AL PERSONAL DE APOYO DE LA DIRECCION GENERAL DE MANTENIMIENTO CORRECTIVO, CUBICACION, SUPERVISION DE OBRAS DE CENTROS, ENTREGA DE EQUIPOS DE COCINA, LEVANTAMIENTO DE ARBOLES QUE AFECTA VERJA PERIMETRAL, SEGUIMIENTO DE TECHADO, EVALUACION Y EJECUCION ELECTRICA, EVALUACION ESTRUCTURAL, LEVANTAMIENTO TOPOGRAFICO, PUESTA EN POSESION, EVALUACION DE AULA INICIAL, TOMAS DE IMAGENES Y EVALUACION DE VIDEOS, MANTENIMIENTO CORRECTIVO, TECHADO DE CANCHA, SEGUN LOS VIAJES CORRESP. A LOS DIAS 03, 04, 05,11, 12,13,14,15,17,18,19 Y 20 DE ABRIL DEL 2023, OFICIO DGMIE # 2312-23.</t>
  </si>
  <si>
    <t>PAG00388932</t>
  </si>
  <si>
    <t>PAGO DE VIÁTICOS Y PEAJE AL PERSONAL DE LA DIRECCIÓN GENERAL DE MANTENIMIENTO DE INFRAESTRUCTURA ESCOLAR QUE ESTUVO REALIZANDO LOS TRABAJOS DE LEVANTAMIENTO EVALUACIÓN, VALIDACIÓN Y SUPERVISIÓN DE OBRAS, CORRESPONDIENTE A LOS DÍAS 01,02,05,06,07,09,12,13,14, Y 15 DE JUNIO 2023, OFICIO N°DGMIE 2047-2023.</t>
  </si>
  <si>
    <t>PAG00389266</t>
  </si>
  <si>
    <t>PAGO VIATICO Y PEAJE, AL PERSONAL DE LA DIRECCION GENERAL DE MANTENIMIENTO DE INFRAESTRUCTURA ESCOLAR, POR REALIZAR LOS TRABAJOS DE LEVANTAMIENTOS, EVALUACION, VALIDACION Y SUPERVISION DE OBRAS DE DICHA DIRECCION, EN LAS REGIONALES: 02 SAN JUAN DE LA MAGUANA, 04 SAN CRISTOBAL, 05 SAN PEDRO DE MACORIS, 06 LA VEGA, 07 SAN FRANCISCO DE MACORIS, 08 SANTIAGO, 11 PUERTO PLATA, 13 MONTECRISTI, 16 SANCHEZ RAMIREZ Y 17 MONTE PLATA, CORRESPONDIENTE A LOS DIAS 16, 19, 20, 21, 22, 23 Y 26 DE JUNIO 2023, SEGUN OFICIO DGMIE-2049-2023.</t>
  </si>
  <si>
    <t>PAG00389353</t>
  </si>
  <si>
    <t>PAGO DE VIATICOS SOLICITADO POR EL DEPARTAMENTO DE PATRIMONIO Y CONTROL DE ACTIVOS FIJOS, POR CONCEPTO DE PARTICIPACION DE LOS TECNICOS EN LA JORNADA DE RECEPCION/INVENTARIO TALLERES POLITECNICOS (DEL 7 AL 30 DE JUNIO DEL 2023); JORNADA DE INVENTARIO/ RETIRO COCINAS INDUSTRIALES CENTROS EDUCATIVOS ( MAYO- JUNIO DEL 2023); INVENTARIO INSTRUMENTOS MUSICALES, CENTRO EDUCATIVO DISTRITO 17-02 (MARZO DEL 2023). SEGUN OFICIO DPCAF-161-2023.</t>
  </si>
  <si>
    <t>PAG00389075</t>
  </si>
  <si>
    <t>VIATICOS Y PASAJE AL PERSONAL DE LA DIRECCION DE GENERAL DE GESTION DESCENTRALIZACION EDUCATIVA, PARA LOS TRABAJOS DE " ACOMPAÑAMIENTO Y APOYO A LAS REGIONALES, DISTRITOS Y CENTROS EDUCATIVOS, PARA LA SELECCIÓN Y SISTEMATIZACIÓN DE LAS EXPERIENCIAS DE DESCENTRALIZACIÓN Y PARTICIPACIÓN” REALIZADOS DESDE EL DÍA 5 HASTA EL 30 DE JUNIO Y LOS DÍAS 4 Y 5 DE JULIO 2023, SEGÚN OFICIO DIGEDED No. 782/2023.</t>
  </si>
  <si>
    <t>PAG00388139</t>
  </si>
  <si>
    <t>PAGO DE VIÁTICOS Y TRANSPORTE DEL PERSONAL TÉCNICO DE LA DIRECCIÓN DE VICEMINISTERIO DE PLANIFICACIÓN Y DESARROLLO EDUCATIVO QUE SE DESPLAZAN A REALIZAR LA JORNADA DE ENTRETENIMIENTOS A TÉCNICOS REGIONALES Y DISTRITALES EN LA CAPACITACIÓN DE USUARIO FINALES SIGERD, OFICIO N°DIAEP 072-2023.</t>
  </si>
  <si>
    <t>PAG00389267</t>
  </si>
  <si>
    <t>PAGO DE VIATICOS AL PERSONAL TECNICO DEL VICEMINISTERIO DE PLANIFICACIÓN Y DESARROLLO EDUCATIVO QUE SE DESPLAZO A REALIZAR “LEVANTAMIENTO DE IN FORMACIÓN EN CENTROS EDUCATIVOS QUE SOLICITAN SUSCRIBIR CONVENIO DE CONGESTIÓN CON EL MINERD” ESTA ACTIVIDAD SE REALIZO LOS DIAS 5 Y 6 DE JULIO 2023 SEGÚN OFICIO OPDE NO.432-2023.</t>
  </si>
  <si>
    <t>PAG00389615</t>
  </si>
  <si>
    <t>PAGO DE VIATICOS A LOS EMPLEADOS DEL DEPARTAMENTO DE EVENTOS, QUIENES ESTUVIERON EN LA SUPERVISION DEL MONTAJE Y DESMONTE PARA EL ACTO DEL PRIMER PICASSO CONSTRUCCION LICEOS LAS MATAS DE SANTA CRUZ Y MANZANILLO, EN LA REGIONAL-13 MONTECRISTI. DEL DIA 04 AL 05 DE AGOSTO 2023, CON LA PRESENCIA DEL EXCELENTISIMO PRESIDENTE LUIS ABINADER, SEGUN OFIC.#EV-136/2023.</t>
  </si>
  <si>
    <t>PAG00389600</t>
  </si>
  <si>
    <t>PAGO DE VIATICOS A LOS EMPLEADOS DEL DEPARTAMENTO DE EVENTOS, QUE ESTUVIERON EN LA SUPERVISION DEL MONTAJE Y DESMONTE DE LA INAUGURACION DE LOS CENTROS EDUCATIVOS INES ANTONIA MARTES RODRIGUEZ Y FLORIPE MERCEDES TUERO, AMBOS CENTROS EN LA REGIONAL-08, SANTIAGO,  DEL DIA 04 AL 05 DE AGOSTO 2023, CON LA PRESENCIA DE LA EXCELENTISIMA SEÑORA RAQUEL PEÑA, VICEPRESIDENTA DE LA REPUBLICA. SEGUN OFICIO EV-140-2023.</t>
  </si>
  <si>
    <t>PAG00389631</t>
  </si>
  <si>
    <t>PAGO DE VIATICOS Y PEAJE POR TRASLADARSE A REALIZAR UN TALLER SOBRE REGIMEN DISCIPLINARIO PREVISTO EN LA LEY 48-01, A REALIZADOS EN LA REGIONAL 11 DE PUERTO PLATA EN FECHAS 26 Y 27 DE JULIO 2023. PROCESO AFECTA EL POA 2023. SEGUN OFICIO DRRHH- 2023-AL 13966.</t>
  </si>
  <si>
    <t>PAG00389667</t>
  </si>
  <si>
    <t>PAGO VIATICO Y PEAJE, AL PERSONAL DE VICEMINISTERIO DE PLANIFICACION Y DESARROLLO EDUCATIVO, QUIENES SE DESPLAZARON A PARTICIPAR EN EL DIALOGO DE CIERRE DEL SISTEMA DE DESEMPEÑO INSTITUCIONAL, REALIZADO EL 28 DE JULIO DEL 2023, SEGUN OFICIO DDO-050-2023.</t>
  </si>
  <si>
    <t>PAG00389757</t>
  </si>
  <si>
    <t>PAGO DE VIATICO Y PEAJE SOLICITADO POR LA DIRECCION DE GESTION HUMANA, POR CONCEPTO DE TRASLADO DEL PERSONAL A REALIZAR UNA INVESTIGACION CASO DE ACOSO, A REALIZARSE EN LA REGIONAL 11 DE PUERTO PLATA, EN FECHA 9 Y 10 DE AGOSTO DEL 2023. SEGUN OFICIO DRRHH-14673-2023.</t>
  </si>
  <si>
    <t>PAG00389780</t>
  </si>
  <si>
    <t>PAGO VIÁTICO, AL PERSONAL DEL DEPARTAMENTO DE EVENTOS, POR REALIZAR LOS TRABAJOS DE SUPERVISIÓN DEL MONTAJE Y DESMONTAJE DE LOS TALLERES DE CAPACITACIÓN SOBRE LA FORMULACIÓN Y MONITOREO DEL POA EN LAS 18 REGIONALES EN SANTIAGO, LOS DIAS 13 AL 15 DE AGOSTO 2023, OFIC.EV-143/2023.</t>
  </si>
  <si>
    <t>PAG00389744</t>
  </si>
  <si>
    <t>PAGO DE VIATICOS A ALTAGRACIA RAMIREZ COLON, DEL DEPARTAMENTO DE EVENTOS, QUIENES ESTUVIERON EN LA SUPERVISION DEL MONTAJE Y DESMONTE DEL ENCUENTRO FORMATIVO CON DIRECTORES, COORDINADORES PEDAGOGICOS Y PROFESOR EN PROGRAMA DE CAPACITACION EN HIGUEY, DEL DIA 09 AL 12 DE AGOSTO 2023, SEGUN OFIC.#EV-144/2023.</t>
  </si>
  <si>
    <t>PAG00389784</t>
  </si>
  <si>
    <t>PAGO VIÁTICO, AL PERSONAL DEL DEPARTAMENTO DE EVENTOS, POR REALIZAR LOS TRABAJOS DE SUPERVISIÓN DEL MONTAJE Y DESMONTAJE DE LOS TALLERES DE CAPACITACIÓN SOBRE LA FORMULACIÓN Y MONITOREO DEL POA EN LAS 18 REGIONALES EN AZUA, LOS DIAS 31 JULIO A 4 DE AGOSTO 2023, OFIC.EV-139/2023.</t>
  </si>
  <si>
    <t>PAG00389683</t>
  </si>
  <si>
    <t>PAGOS DE VIATICOS DE LA DIRECCION DE GESTION AMBIENTAL Y DE RIESGOS, LOS MISMO TIENEN COMO OBJETIVO "EVALUACION DE RIESGO Y REDUCCION DE LA VULNERABILIDAD EN 150 CENTROS EDUCATIVOS", EN LAS REGIONALES 05 SAN PEDRO LOS DIAS 04,05,06,07,08,11,12 Y 13, 06 LA VEGA LOS DIAS 18,19,20,21,22,25,26 Y 27 DE SEPTIEMBRE, 07 SAN FRANCISCO LOS DIAS 02,03,04,05,06,09,10 Y 11, 12 HIGUEY LOS DIAS 16,17,18,19,20,23,24,25,26 Y 27 DE OCTUBRE Y 13 MONTECRISTI LOS DIAS 30 Y 31 DE OCTUBRE Y 01 DE NOVIEMBRE DE 2023, SEGUN OFICIO DIGAR#239/2023.</t>
  </si>
  <si>
    <t>PAG00389949</t>
  </si>
  <si>
    <t>PAGO DE VIATICOS Y PEAJE A LA DIRECCION DE GESTION HUMANA, AL PERSONAL QUE PARTICIPARA EN EL LEVANTAMIENTO DEL PERSONAL DEL DEPARTAMENTO DE ORGANIZACION DEL TRABAJO Y COMPENSACION DEL MINERD, EN LA REGIONAL 12 (HIGUEY) SUS DISTRITOS Y CENTROS EDUCATIVOS, QUE SE REALIZARA DEL 29 DE AGOSTO DEL 2023 HASTA EL 08 DE SEPTIEMBRE DEL 2023, SEGUN OFICIO DRRHH#0250/2023.</t>
  </si>
  <si>
    <t>PAG00389923</t>
  </si>
  <si>
    <t>PAGO DE VIATICOS AL PERSONAL DE LA OFICINA DE GESTION INMOBILIARIA POR LEVANTAMIENTOS DE TERRENOS EN EL INTERIOR DEL PAIS, REALIZADOS DURANTE LOS DIAS 1, 2, 7, 9, 13, 14, 15, 19, 20, 21, 22, 23, 26, 27 Y 30 DEL MES DE JUNIO DEL 2023, PARA DAR CUMPLIMIENTO A LAS METAS PAUTADAS DEL PROGRAMA NACIONAL DE EDIFICACIONES ESCOLARES (PNEE). SEGÚN OFICIO OGI 437-2023.</t>
  </si>
  <si>
    <t>PAG00389647</t>
  </si>
  <si>
    <t>PAGO DE VIATICOS SOLICITADO POR LA DIRECCION DE GESTION AMBIENTAL Y RIESGOS. POR CONCEPTO DE PARTICIPACION DEL PERSONAL DE ESTA DIRECCION EN LA "INDUCCION SOBRE EL CUIDADO DEL MEDIO AMBIENTE PARA LA SALUBRIDAD Y MITIGAR LOS EFECTOS DEL CAMBIO CLIMATICO" DE FECHA 21, 22, 23, 24, 28, 29, 30 Y 31 DE AGOSTO, 04, 05, 06, 07, 11, 12, 14, 15, 18 Y 19 DE SEPTIEMBRE DEL 2023, EN LAS REGIONALES 01 BARAHONA, 02 SAN JUAN, 03 AZUA, 07 SAN FRANCISCO, 08 SANTIAGO, 09 MAO, 12 HIGUEY, 16 COTUI Y 17 MONTE PLATA. SEGUN OFICIO DIGAR-232-2023.</t>
  </si>
  <si>
    <t>PAG00389729</t>
  </si>
  <si>
    <t>PAGO DE VIATICOS Y PEAJE AL PERSONAL QUE PARTICIPO EN LA RUTA DEL PERSONAL PARTICIPANTE DEL TALLER ESPECIALIZADO EN UTILIZACION DE HERRAMIENTA NEULOG PARA LA ENSEÑANZA DE LA CIENCIA EN LA REGIONAL 18. SEGUN OFICIO DIE NO. 264-2023. SOLICITADO POR LA DIRECCION DE INFORMATICA EDUCATIVA.</t>
  </si>
  <si>
    <t>PAG00389932</t>
  </si>
  <si>
    <t>PAGO DE VIATICOS Y PEAJE SOLICITADO POR LA DIRECCION DE GESTION HUMANA, PARA EL PERSONAL QUE SE TRASLADO A REALIZAR UN TALLER SOBRE REGIMEN DISCIPLINARIO PREVISTO EN LA LEY 48-01, A REALIZARSE EN LA REGIONAL 7 DE SAN FRANCISCO DE MACORIS, EN FECHA 14 DE AGOSTO DEL 2023. SEGUN OFICIO DRRHH-14564-2023.</t>
  </si>
  <si>
    <t>PAG00388354</t>
  </si>
  <si>
    <t>PAGO DE VIATICO Y PEAJE PARA ELPERSONAL DE APOYO DE LADIRECCION GENERAL DE MANTENIMIENTO INFRA. ESCOLAR QUE ESTARA REALIZANDO TRABAJO  SANITARIO</t>
  </si>
  <si>
    <t>PAG00389751</t>
  </si>
  <si>
    <t>PAGO DE VIATICOS Y PEAJES, A LA DIRECCION GENERAL DE MANTENIMIENTO DE INFRAESTRUCTURA ESCOLAR, CORRESPONDIENTE A LOS DIAS 23-30 DE MARZO, 13-18-25-28 DE ABRIL, 02-03-04-05-08-10-12-15-16-17-18-19-22-23-24-25-26-28-29-30 DE MAYO Y 01 DE JUNIO DEL 2023, PARA EL PERSONAL DE APOYO QUE ESTUVO REALIZANDO LOS TRABAJOS DE LEVANTAMIENTOS, EVALUACION, VALIDACION Y SUPERVISION DE OBRAS, SEGUN OFICIO DGMIE#2052/2023.</t>
  </si>
  <si>
    <t>PAG00390040</t>
  </si>
  <si>
    <t>PAGO VIATICOS, AL PERSONAL DE LA DIRECCION DE RELACIONES INTERINSTITUCIONALES (DGRI), QUENES REALIZARON REUNION EN VARIOS CENTROS BAJO CONVENIO, CON LA ASOCIACION DE PADRES, MADRES, TUTORES Y AMIGOS DE LA ESCUELA, (APMAE), EN LA ROMANA, EL DIA 24 DE JULIO 2023, SEGUN OFICIO DGRI-282-2023.</t>
  </si>
  <si>
    <t>PAG00390097</t>
  </si>
  <si>
    <t>PAGO VIATICOS, AL PERSONAL DEL DEPARTAMENTO DE PATRIMONIO Y CONTROL DE ACTIVOS FIJOS, QUIENES PARTICIPARON EN LA JORNADA DE INVENTARIO Y CONSTATACION FISICA DE MAQUINARIAS, MOBILIARIOS Y EQUIPOS EN DISTRITO 10-07 SAN ANTONIO DE GUERRA Y REGIONAL 17 MONTE PLATA Y SUS RESPECTIVOS DISTRITOS, REALIZADA LOS DIAS 12, 17 Y 18 DE JULIO 2023, SEGUN OFICIO DPCAF-159-2023.</t>
  </si>
  <si>
    <t>PAG00389494</t>
  </si>
  <si>
    <t>PAGO DE VIÁTICOS Y PEAJE AL PERSONAL DE LA DIRECCIÓN GENERAL DE MANTENIMIENTO DE INFRAESTRUCTURA ESCOLAR QUE ESTUVO REALIZANDO LOS TRABAJOS DE LIMPIEZA  DE SÉPTICO, LEVANTAMIENTO PARA REPARACIÓN Y AGRIETAMIENTO DE PAREDES, SUPERVISIÓN  EVALUACIÓN ,INICIOS DE TRABAJOS CORRECTIVOS Y EJECUTIVO DE TRABAJOS  ELÉCTRICOS, PUESTA EN POSESIÓN, INSTALACIÓN  DE EQUIPOS DE COCINA, CUBICACIÓN ,VISITAS TÉCNICAS, SUPERVISIÓN DE TECHADO, RECEPCIÓN DE CENTROS, SUPERVISIÓN DE ACERO LOTE 48 EJECUCIÓN DE TRABAJOS ELÉCTRICOS, LEVANTAMIENTO TOPÓGRAFO LEVANTAMIENTO DE ESPACIO  PARA CONSTRUCCIÓN  DE MÓDULO DE 4 AULAS, SEGUIMIENTO DE TRABAJOS, SEGÚN LOS VIAJES CORRESPONDIENTES DE LOS DÍAS 16,21,22.23,24,27,28,29,30 Y 31 DE MARZO DEL AÑO 2023, SEGÚN OFICIO N°DGMIE 2127-2023.</t>
  </si>
  <si>
    <t>PAG00389931</t>
  </si>
  <si>
    <t>PAGO VIATICO, AL PERSONAL DEL DEPARTAMENTO DE EVENTOS, QUIENES ESTUVIERON EN LA SUPERVISION DEL MONTAJE Y DESMONTE DEL TALLER DE EVALUACION DEL AÑO ESCOLAR 2022-2023. FORMACION, PROGRAMACION Y PLANIFICACION DEL AÑO ESCOLAR 2023-2024, EN LA REGIONAL 05 SAN PEDRO DE MACORIS, REALIZADA DEL 17 AL 19 DE AGOSTO 2023, SEGUN OFICIO EV-145-2023.</t>
  </si>
  <si>
    <t>PAG00390330</t>
  </si>
  <si>
    <t>PAGO DE VIATICOS Y PEAJE SOLICITADO POR LA DIRECCION GENERAL DE MANTENIMIENTO DE INFRAESTRUCTURA ESCOLAR; POR CONCEPTO DE PARTICIPACION DEL PERSONAL DE APOYO DE LA UNIDAD DE FISCALIZACION DEL PROGRAMA UF-MINERD, QUE ESTUVO REALIZANDO LA CUBICACION DE CIERRE, FISCALIZACION DE OBRA, EVALUACION CENTRO EDUCATIVO POST TERREMOTO, REUNION CON PATRONATO DE SORDOS, PRE-RECEPCION, EVALUACION TECNICA DE MULTIUSO Y EVALUACION DE TERRENO. EN FECHA 02, 03, 07, 09, 10, 13, 14, 15, 16, 17, 22, 24, 28, 29, 30 Y 31 DE MARZO DEL 2023. SEGUN OFICIO DGMIE-2557-2023.</t>
  </si>
  <si>
    <t>PAG00389778</t>
  </si>
  <si>
    <t>PAGO DE VIATICOS Y PEAJES A LOS TECNICOS Y PERSONAL DE APOYO QUE SE DESPLAZARA A REALIZAR LAS VISITAS DE INSPECCION PARA LA HABILITACION DE LAS ASFL, ASI COMO EL SEGUIMIENTO A LOS PROYECTOS QUE SE ESTAN EJECUTANDO CON EL PRESUPUESTO DEL ESTADO, BAJO LA LEY 122-05, EN FECHA DEL 14 AL 29 DE AGOSTO DEL AÑO EN CURSO, SOLICITADO POR EL VICEMINISTERIO DE PLANIFICACIÓN Y DESARROLLO EDUCATIVO. SEGÚN OFICIO DPPEE 114-2023.</t>
  </si>
  <si>
    <t>PAG00391170</t>
  </si>
  <si>
    <t>PAGO DE VIATICOS Y PEAJE AL VICEMINISTERIO DE PLANIFICACION Y DESARROLLO EDUCATIVO, DIRECCION DE DESARROLLO ORGANIZACIONAL QUE SE DESPLAZARA A REALIZAR EL SEGUIMIENTO A LA ACTUALIZACION DEL MANUAL OPERATIVO DE CENTRO EDUCATIVO PUBLICO, SEGUN OFICIO DD0#060/2023.</t>
  </si>
  <si>
    <t>PAG00388858</t>
  </si>
  <si>
    <t>PAGO DE VIATICOS Y PEAJE AL PERSONAL DE LA DIRECCION DE FISCALIZACION Y CONTROL QUE SE TRASLADARA A LA REGIONAL 07 SAN FRANCISCO DE MACORIS DEL 23 DE AGOSTO AL 08 DE  SEPTIEMBRE DE  2023, (FISCALIZACION ADMINISTRATIVA Y FINANCIERA DE 4 AÑOS (2019-2022), COMPRENDIENDO (7) DISTRITOS EDUCATIVOS, (7) POLITECNICOS Y (72) CENTROS EDUCATIVOS. SEGUN OFICIO DFC-0219-2023.</t>
  </si>
  <si>
    <t>PAG00390762</t>
  </si>
  <si>
    <t>PAGO DE VIATICOS PARA EL PERSONAL DE LA DIRECCIÓN DE GESTIÓN AMBIENTAL Y DE RIESGOS   PARA REALIZAR LA LABOR “CREAR RUTAS DE EVACUACIÓN EN CENTROS EDUCATIVOS” A CIENTO OCHENTA (180) CENTROS EDUCATIVOS, EN LAS REGIONALES 06-LA VEGA, LOS DIAS 11,12,13,14,15,18,19,20,21 Y 22 DE SEPTIEMBRE 2023, 07-SAN FRANCISCO DE MACORIS LOS DIAS 25,26,27,28 Y 29 DE SEPTIEMBRE Y 02 DE OCTUBRE 2023, 08-SANTIAGO 03, 04, 05,06,09,10,11,12,13 Y 16. 11-PUERTO PLATA LOS DIAS 23,24,25, 26. 16-COTUI, LOS DIAS 06,07,08,09,10 Y 13 DE NOVIEMBRE 2023, SEGUN OFICIO.DIGAR.244-2023.</t>
  </si>
  <si>
    <t>PAG00390957</t>
  </si>
  <si>
    <t>PAGO DE VIATICOS Y PEAJES DEL PERSONAL QUE PARTICIPARA EN LOS  "ENCUENTROS DE ORIENTACION CON LOS EQUIPOS TECNICOS DE LAS REGIONALES Y LOS DISTRITOS, PARA DISEÑAR LAS ESTRATEGIAS DE REESTRUCTURACION DE JUNTAS DESCENTRALIZADAS QUE HAN PERIMIDO HASTA EL AÑO 2023, LA CONFORMACION DE JUNTAS DE RED RURAL, LOS COMITES DE DESARROLLO EN LAS JUNTAS REGIONALES Y DISTRITOS Y LA DOCUMENTACION PARA REALIZAR LA SOLICITUD DE APERTURA DE CUENTA, REGIONAL 03-00 AZUA Y EN CUATRO DE SUS DISTRITOS ED. DESDE EL 25 AL 27 DE SEPTIEMBRE DE 2023, SOLICITADO POR LA DIRECCION GENERAL DE GESTION Y DESCENTRALIZACION EDUCATIVA, CON EL OFICIO DIGEDED-0939-2023.</t>
  </si>
  <si>
    <t>PAG00391076</t>
  </si>
  <si>
    <t>PAGO DE VIATICO AL PERSONAL , DEL DEPARTAMENTO DE EVENTOS, QUIENES ESTUVIERON EN LA SUPERVISION DEL MONTAJE Y DESMONTE DE LOS TALLERES DE CAPACITACION SOBRE LA FORMULACION Y MONITOREO DEL POA EN LAS 18 REGIONALES EN SAN PEDRO DE MACORIS, DEL DIA 09 AL 11 DE AGOSTO 2023, SEGUN OFIC.#EV-142/2023.</t>
  </si>
  <si>
    <t>PAG00385193</t>
  </si>
  <si>
    <t>PAGO DE VIATICOS SOLICITADA POR LA  DIRECCIÓN DE GESTIÓN AMBIENTAL Y DE RIESGOS  A LAS REGIONALES (DISTRITOS 14-03, 14-02, 14-04, 15-01, 15-05, 15-06, 03-02, 03-03, 03-04, 04-06, 04-02, 04-01) PARA REALIZAR LOS “TALLERES DE SOCIALIZACIÓN SOBRE LAS FUNCIONES DEL (C-DICE)” LOS DIAS 19, 20, 21, 22, 26, 27, 28  DE JUNIO  2023 Y 03, 04, 05, 10, 11 Y 12 DE JULIO 2023. SEGUN OFICIO.DIGAR.148-2023.</t>
  </si>
  <si>
    <t>PAG00391422</t>
  </si>
  <si>
    <t>PAGO DE VIATICOS Y PEAJE DE LA DIRECCION DE LIQUIDACION Y CONCILIACION DE FONDOS, PARA EL DESARROLLO DE LOS TRABAJOS DE VALIDACION, LIQUIDACION Y CARGA AL SISTEMA DE GESTION DE RECURSOS FINANCIEROS DE LOS FONDOS DESCENTRALIZADOS ASIGNADOS A LA REGIONAL 12-00 Y EL DISTRITO 12-04 MICHES Y SUS JUNTAS DE CENTROS EDUCATIVOS, ESTOS TRABAJOS EMPEZARAN  DEL LUNES 11 AL VIERNES 22 DE SEPTIEMBRE 2023. SEGUN OFIC.#DLCF-0423/2023.</t>
  </si>
  <si>
    <t>PAG00391421</t>
  </si>
  <si>
    <t>PAGO DE VIATICOS Y PEAJES, PARA EL DESARROLLO DE LOS TRABAJOS DE VALIDACION, LIQUIDACION Y CARGA AL SISTEMA DE GESTION DE RECURSOS FINANCIEROS DE LOS FONDOS DESCENTRALIZADOS ASIGNADOS A LA REGIONAL 06-00 LA VEGA Y EL DISTRITO 06-02 Y SUS JUNTAS DE CENTROS EDUCATIVOS FASE II. ESTOS TRABAJOS EMPESARON DESDE EL LUNES 11 HASTA EL VIERNES 22 DE SEPTIEMBRE DEL 2023, SEGUN OFICIO DLCF-0433-2023.</t>
  </si>
  <si>
    <t>PAG00391423</t>
  </si>
  <si>
    <t>PAGO DE VIATICOS Y PEAJE A LA DIRECCION DE LIQUIDACION Y CONCILIACION DE FONDOS PARA EL DESARROLLO DE LOS TRABAJOS DE VALIDACION, LIQUIDACION Y CARGA AL SISTEMA DE GESTION DE RECURSOS FINANCIEROS DE LOS FONDOS DESCENTRALIZADOS ASIGNADOS AL DISTRITOS 12-02 SAN RAFAEL DEL YUMA Y SUS JUNTAS DE CENTROS EDUCATIVOS, ESTOS TRABAJOS EMPEZARAN DEL LUNES 11 AL VIERNES 22 DE SEPTIEMBRE DEL 2023, SEGUN OFICIO DLCF#0427/2023.</t>
  </si>
  <si>
    <t>PAG00391431</t>
  </si>
  <si>
    <t>PAGO DE VIATICOS Y PEAJE DE LA DIRECCION DE LIQUIDACION Y CONCILIACION DE FONDOS, PARA EL DESARROLLO DE LOS TRABAJOS DE VALIDACION, LIQUIDACION Y CARGA AL SISTEMA DE GESTION DE RECURSOS FINANCIEROS DE LOS FONDOS DESCENTRALIZADOS ASIGNADOS A LA REGIONAL 12-03 SUS JUNTAS DE CENTROS EDUCATIVOS, ESTOS TRABAJOS EMPEZARAN  DEL LUNES 11 AL VIERNES 22 DE SEPTIEMBRE 2023. SEGUN OFIC.#DLCF-0425/2023.</t>
  </si>
  <si>
    <t>PAG00391430</t>
  </si>
  <si>
    <t>PAGO DE VIATICOS Y PEAJE A LA DIRECCION DE LIQUIDACION Y CONCILIACION DE FONDOS PARA EL DESARROLLO DE LOS TRABAJOS DE VALIDACION, LIQUIDACION Y CARGA AL SISTEMA DE GESTION DE RECURSOS FINANCIEROS DE LOS FONDOS DESCENTRALIZADOS ASIGNADOS AL DISTRITOS 12-01 Y SUS JUNTAS DE CENTROS EDUCATIVOS, ESTOS TRABAJOS EMPEZARAN DEL LUNES 11 AL VIERNES 22 DE SEPTIEMBRE DEL 2023, SEGUN OFICIO DLCF#0429/2023.</t>
  </si>
  <si>
    <t>PAG00390766</t>
  </si>
  <si>
    <t>PAGO VIÁTICO Y PEAJE AL PERSONAL DE LAS DIRECCIÓN GENERAL MANTENIMIENTO E INFRAESTRUCTURA ESCOLAR, POR REALIZAR  LOS TRABAJOS DE MANTENIMIENTO CORRECTIVO, CUBICACIÓN, SUPERVICIÓN DE OBRAS DE CENTROS, ENTREGA DE EQUIPOS DE COCINA, LEVANTAMIENTO TOPOGRÁFICO, DIFERENTES EVALUACIONES A CENTROS EDUCATIVOS Y OTROS TRABAJOS, CORRESPONDIENTE A LOS DIAS, 11 AL 14 Y 19 AL 28 DE ABRIL 2023, OFIC.DGMIE-2590/2023.</t>
  </si>
  <si>
    <t>DEVOL.SOBRAN.PEAJES PROV.PERAVIA OFIC.DGMIE1825-2023</t>
  </si>
  <si>
    <t>DEVOL.SOBRAN.PEAJES. TALLERES Y EV.REG. OFIC.OPDE.0498-2023</t>
  </si>
  <si>
    <t>DEVOL.VIATICOS.FISCALIZACION.REGPTO.PLATA OFIC.DFC-0260-2023</t>
  </si>
  <si>
    <t>DEVOL.VIATICO REG. MONTE PLATA OFIC.DDO 050-2023</t>
  </si>
  <si>
    <t>DEVOL.VIATICO INV.RETIRO COCINAS INDUSTIALOFIC.DPCAF161-2023</t>
  </si>
  <si>
    <t>DEVOL.VIAT,IMPECCION.ASFL,TRAB.NO.EJECUT.OFIC.DPPEE.127-2023</t>
  </si>
  <si>
    <t>DEVOL.PEAJE.FISCALIZACION.REGPTO.PLATA.OFIC.DFC-0262-2023</t>
  </si>
  <si>
    <t>DEVOL.PEAJE.REG.HIGUEY.OFIC.OTC-149-2023</t>
  </si>
  <si>
    <t>DEVOL.VIATICO.CENA NO CORRESPONDIA TECNICOS.OFIC.EV.181-2023</t>
  </si>
  <si>
    <t>CANCELADO: PAG00368825, NO CANJEADO/2359</t>
  </si>
  <si>
    <t>CANCELADO: PAG00337045, MAL ENDOSADO/3153</t>
  </si>
  <si>
    <t>REGIST.TRANSF.FONDO.POR.EXCEPCION.FEA-00044-DC-0387(8509)</t>
  </si>
  <si>
    <t>CANCELADO: PAG00300948, NO CANJEADO</t>
  </si>
  <si>
    <t>PAG00387950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</si>
</sst>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dd/mm/yyyy;@"/>
    <numFmt numFmtId="166" formatCode="_-* #,##0.00\ _P_t_s_-;\-* #,##0.00\ _P_t_s_-;_-* &quot;-&quot;??\ _P_t_s_-;_-@_-"/>
  </numFmts>
  <fonts count="13"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b/>
      <sz val="10"/>
      <color theme="1"/>
      <name val="Bookman Old Style"/>
      <family val="1"/>
    </font>
    <font>
      <sz val="10"/>
      <name val="Arial"/>
      <family val="2"/>
    </font>
    <font>
      <b/>
      <sz val="10"/>
      <color theme="1"/>
      <name val="Calibri"/>
      <family val="2"/>
    </font>
    <font>
      <b/>
      <i/>
      <sz val="9"/>
      <color theme="1"/>
      <name val="Bookman Old Style"/>
      <family val="1"/>
    </font>
    <font>
      <u/>
      <sz val="9"/>
      <color theme="1"/>
      <name val="Bookman Old Style"/>
      <family val="1"/>
    </font>
    <font>
      <sz val="9"/>
      <color theme="1"/>
      <name val="Calibri"/>
      <family val="2"/>
    </font>
    <font>
      <sz val="9"/>
      <name val="Bookman Old Style"/>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166" fontId="7" fillId="0" borderId="0" applyFont="0" applyFill="0" applyBorder="0" applyAlignment="0" applyProtection="0"/>
  </cellStyleXfs>
  <cellXfs count="136">
    <xf numFmtId="0" fontId="0" fillId="0" borderId="0" xfId="0"/>
    <xf numFmtId="0" fontId="2" fillId="0" borderId="0" xfId="0" applyFont="1" applyAlignment="1">
      <alignment horizontal="center"/>
    </xf>
    <xf numFmtId="0" fontId="2" fillId="0" borderId="0" xfId="0" applyFont="1"/>
    <xf numFmtId="165"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164" fontId="3" fillId="2" borderId="3" xfId="1" applyFont="1" applyFill="1" applyBorder="1" applyAlignment="1">
      <alignment horizontal="center" vertical="center"/>
    </xf>
    <xf numFmtId="164" fontId="2" fillId="0" borderId="4" xfId="1" applyFont="1" applyBorder="1" applyAlignment="1">
      <alignment horizontal="right"/>
    </xf>
    <xf numFmtId="0" fontId="2" fillId="0" borderId="4" xfId="0" applyFont="1" applyBorder="1" applyAlignment="1">
      <alignment horizontal="center" vertical="center"/>
    </xf>
    <xf numFmtId="0" fontId="2" fillId="0" borderId="0" xfId="0" applyFont="1" applyAlignment="1">
      <alignment horizontal="center" vertical="center"/>
    </xf>
    <xf numFmtId="164" fontId="2" fillId="0" borderId="0" xfId="1" applyFont="1" applyBorder="1" applyAlignment="1">
      <alignment horizontal="right"/>
    </xf>
    <xf numFmtId="164" fontId="5" fillId="0" borderId="0" xfId="1" applyFont="1" applyBorder="1" applyAlignment="1">
      <alignment horizontal="right"/>
    </xf>
    <xf numFmtId="164" fontId="3" fillId="0" borderId="0" xfId="1" applyFont="1" applyAlignment="1">
      <alignment horizontal="right"/>
    </xf>
    <xf numFmtId="164" fontId="2" fillId="0" borderId="0" xfId="1" applyFont="1" applyAlignment="1">
      <alignment horizontal="right"/>
    </xf>
    <xf numFmtId="164" fontId="2" fillId="0" borderId="0" xfId="1" applyFont="1" applyAlignment="1">
      <alignment horizontal="center"/>
    </xf>
    <xf numFmtId="164" fontId="2" fillId="0" borderId="0" xfId="1" applyFont="1" applyAlignment="1"/>
    <xf numFmtId="165" fontId="3" fillId="2" borderId="6" xfId="0" applyNumberFormat="1" applyFont="1" applyFill="1" applyBorder="1" applyAlignment="1">
      <alignment horizontal="center" vertical="center"/>
    </xf>
    <xf numFmtId="0" fontId="3" fillId="2" borderId="7" xfId="0" applyFont="1" applyFill="1" applyBorder="1" applyAlignment="1">
      <alignment horizontal="center" vertical="center"/>
    </xf>
    <xf numFmtId="164" fontId="3" fillId="2" borderId="7" xfId="1" applyFont="1" applyFill="1" applyBorder="1" applyAlignment="1">
      <alignment horizontal="right" vertical="center"/>
    </xf>
    <xf numFmtId="164" fontId="3" fillId="2" borderId="7" xfId="1" applyFont="1" applyFill="1" applyBorder="1" applyAlignment="1">
      <alignment horizontal="center" vertical="center"/>
    </xf>
    <xf numFmtId="0" fontId="2" fillId="0" borderId="4" xfId="0" applyFont="1" applyBorder="1" applyAlignment="1">
      <alignment wrapText="1"/>
    </xf>
    <xf numFmtId="0" fontId="2" fillId="0" borderId="0" xfId="0" applyFont="1" applyAlignment="1">
      <alignment wrapText="1"/>
    </xf>
    <xf numFmtId="49" fontId="2" fillId="0" borderId="4" xfId="0" applyNumberFormat="1" applyFont="1" applyBorder="1" applyAlignment="1">
      <alignment horizontal="left" wrapText="1"/>
    </xf>
    <xf numFmtId="164" fontId="2" fillId="0" borderId="0" xfId="1" applyFont="1" applyBorder="1" applyAlignment="1">
      <alignment horizontal="right" vertical="center"/>
    </xf>
    <xf numFmtId="165" fontId="2" fillId="0" borderId="8" xfId="0" applyNumberFormat="1" applyFont="1" applyBorder="1" applyAlignment="1">
      <alignment horizontal="left" vertical="center"/>
    </xf>
    <xf numFmtId="164" fontId="2" fillId="0" borderId="9" xfId="1" applyFont="1" applyBorder="1" applyAlignment="1">
      <alignment horizontal="right"/>
    </xf>
    <xf numFmtId="164" fontId="9" fillId="0" borderId="0" xfId="1" applyFont="1" applyAlignment="1">
      <alignment horizontal="right"/>
    </xf>
    <xf numFmtId="0" fontId="2" fillId="0" borderId="0" xfId="0" applyFont="1" applyAlignment="1">
      <alignment horizontal="left"/>
    </xf>
    <xf numFmtId="164" fontId="2" fillId="0" borderId="0" xfId="1" applyFont="1" applyBorder="1" applyAlignment="1"/>
    <xf numFmtId="0" fontId="10" fillId="0" borderId="0" xfId="0" applyFont="1" applyAlignment="1">
      <alignment horizontal="center" vertical="center"/>
    </xf>
    <xf numFmtId="14" fontId="2" fillId="0" borderId="0" xfId="0" applyNumberFormat="1" applyFont="1"/>
    <xf numFmtId="165" fontId="2" fillId="0" borderId="0" xfId="0" applyNumberFormat="1" applyFont="1" applyAlignment="1">
      <alignment horizontal="left" vertical="center"/>
    </xf>
    <xf numFmtId="0" fontId="2" fillId="0" borderId="4" xfId="0" applyFont="1" applyBorder="1" applyAlignment="1">
      <alignment horizontal="left" wrapText="1"/>
    </xf>
    <xf numFmtId="0" fontId="2" fillId="0" borderId="4" xfId="0" applyFont="1" applyBorder="1" applyAlignment="1">
      <alignment horizontal="center"/>
    </xf>
    <xf numFmtId="49" fontId="2" fillId="0" borderId="4" xfId="0" applyNumberFormat="1"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center" wrapText="1"/>
    </xf>
    <xf numFmtId="165" fontId="3" fillId="0" borderId="8" xfId="0" applyNumberFormat="1" applyFont="1" applyBorder="1" applyAlignment="1">
      <alignment horizontal="left"/>
    </xf>
    <xf numFmtId="164" fontId="4" fillId="2" borderId="7" xfId="1" applyFont="1" applyFill="1" applyBorder="1" applyAlignment="1">
      <alignment horizontal="center" vertical="center"/>
    </xf>
    <xf numFmtId="4" fontId="2" fillId="0" borderId="4" xfId="1" applyNumberFormat="1" applyFont="1" applyBorder="1" applyAlignment="1">
      <alignment horizontal="right"/>
    </xf>
    <xf numFmtId="165" fontId="3" fillId="2" borderId="6" xfId="0" applyNumberFormat="1" applyFont="1" applyFill="1" applyBorder="1" applyAlignment="1">
      <alignment horizontal="left" vertical="center"/>
    </xf>
    <xf numFmtId="165" fontId="2" fillId="0" borderId="0" xfId="0" applyNumberFormat="1" applyFont="1" applyAlignment="1">
      <alignment horizontal="left"/>
    </xf>
    <xf numFmtId="0" fontId="3" fillId="0" borderId="0" xfId="0" applyFont="1" applyAlignment="1">
      <alignment horizontal="left" wrapText="1"/>
    </xf>
    <xf numFmtId="165" fontId="3" fillId="0" borderId="0" xfId="0" applyNumberFormat="1" applyFont="1" applyAlignment="1">
      <alignment horizontal="left" vertical="center"/>
    </xf>
    <xf numFmtId="165" fontId="2" fillId="0" borderId="8" xfId="0" applyNumberFormat="1" applyFont="1" applyBorder="1" applyAlignment="1">
      <alignment horizontal="left"/>
    </xf>
    <xf numFmtId="165" fontId="10" fillId="0" borderId="0" xfId="0" applyNumberFormat="1" applyFont="1" applyAlignment="1">
      <alignment horizontal="left" vertical="center"/>
    </xf>
    <xf numFmtId="165" fontId="3" fillId="0" borderId="0" xfId="0" applyNumberFormat="1" applyFont="1" applyAlignment="1">
      <alignment horizontal="left" vertical="top"/>
    </xf>
    <xf numFmtId="0" fontId="3" fillId="2" borderId="3" xfId="0" applyFont="1" applyFill="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164" fontId="2" fillId="0" borderId="0" xfId="1" applyFont="1" applyAlignment="1">
      <alignment horizontal="left" wrapText="1"/>
    </xf>
    <xf numFmtId="164" fontId="2" fillId="0" borderId="0" xfId="1" applyFont="1" applyAlignment="1">
      <alignment horizontal="center" wrapText="1"/>
    </xf>
    <xf numFmtId="0" fontId="3" fillId="2" borderId="7" xfId="0" applyFont="1" applyFill="1" applyBorder="1" applyAlignment="1">
      <alignment horizontal="center" vertical="center" wrapText="1"/>
    </xf>
    <xf numFmtId="49" fontId="8" fillId="0" borderId="0" xfId="0" applyNumberFormat="1" applyFont="1" applyAlignment="1">
      <alignment horizontal="left" vertical="center" wrapText="1"/>
    </xf>
    <xf numFmtId="49" fontId="2" fillId="0" borderId="0" xfId="1" applyNumberFormat="1" applyFont="1" applyAlignment="1">
      <alignment horizontal="left" wrapText="1"/>
    </xf>
    <xf numFmtId="0" fontId="4" fillId="0" borderId="0" xfId="0" applyFont="1" applyAlignment="1">
      <alignment horizontal="left" vertical="top" wrapText="1"/>
    </xf>
    <xf numFmtId="0" fontId="9" fillId="0" borderId="0" xfId="0" applyFont="1" applyAlignment="1">
      <alignment horizontal="left" vertical="top" wrapText="1"/>
    </xf>
    <xf numFmtId="164" fontId="3" fillId="0" borderId="0" xfId="1" applyFont="1" applyAlignment="1">
      <alignment horizontal="left" wrapText="1"/>
    </xf>
    <xf numFmtId="164" fontId="3" fillId="0" borderId="0" xfId="1" applyFont="1" applyAlignment="1">
      <alignment horizontal="center" wrapText="1"/>
    </xf>
    <xf numFmtId="0" fontId="2" fillId="0" borderId="0" xfId="0" applyFont="1" applyAlignment="1">
      <alignment horizontal="left" wrapText="1"/>
    </xf>
    <xf numFmtId="164" fontId="2" fillId="0" borderId="5" xfId="1" applyFont="1" applyBorder="1" applyAlignment="1">
      <alignment horizontal="center" wrapText="1"/>
    </xf>
    <xf numFmtId="164" fontId="2" fillId="0" borderId="4" xfId="1" applyFont="1" applyBorder="1" applyAlignment="1">
      <alignment horizontal="left" vertical="center" wrapText="1"/>
    </xf>
    <xf numFmtId="164" fontId="2" fillId="0" borderId="9" xfId="1" applyFont="1" applyBorder="1" applyAlignment="1">
      <alignment horizontal="left" wrapText="1"/>
    </xf>
    <xf numFmtId="164" fontId="2" fillId="0" borderId="0" xfId="1" applyFont="1" applyBorder="1" applyAlignment="1">
      <alignment horizontal="center" wrapText="1"/>
    </xf>
    <xf numFmtId="4" fontId="2" fillId="0" borderId="4" xfId="1" applyNumberFormat="1" applyFont="1" applyBorder="1" applyAlignment="1"/>
    <xf numFmtId="0" fontId="2" fillId="0" borderId="0" xfId="0" applyFont="1" applyAlignment="1">
      <alignment horizontal="right"/>
    </xf>
    <xf numFmtId="0" fontId="2" fillId="0" borderId="4" xfId="0" applyFont="1" applyBorder="1" applyAlignment="1">
      <alignment horizontal="right"/>
    </xf>
    <xf numFmtId="164" fontId="6" fillId="0" borderId="0" xfId="2" applyNumberFormat="1" applyFont="1" applyBorder="1" applyAlignment="1">
      <alignment horizontal="right" vertical="center"/>
    </xf>
    <xf numFmtId="0" fontId="3" fillId="0" borderId="0" xfId="0" applyFont="1" applyAlignment="1">
      <alignment horizontal="right" wrapText="1"/>
    </xf>
    <xf numFmtId="164" fontId="3" fillId="0" borderId="0" xfId="1" applyFont="1" applyBorder="1" applyAlignment="1">
      <alignment horizontal="right"/>
    </xf>
    <xf numFmtId="164" fontId="2" fillId="0" borderId="0" xfId="0" applyNumberFormat="1" applyFont="1" applyAlignment="1">
      <alignment horizontal="right"/>
    </xf>
    <xf numFmtId="164" fontId="3" fillId="0" borderId="0" xfId="0" applyNumberFormat="1" applyFont="1" applyAlignment="1">
      <alignment horizontal="right"/>
    </xf>
    <xf numFmtId="0" fontId="2" fillId="0" borderId="9" xfId="0" applyFont="1" applyBorder="1" applyAlignment="1">
      <alignment horizontal="right"/>
    </xf>
    <xf numFmtId="0" fontId="3" fillId="0" borderId="0" xfId="0" applyFont="1" applyAlignment="1">
      <alignment horizontal="right"/>
    </xf>
    <xf numFmtId="164" fontId="12" fillId="0" borderId="4" xfId="1" applyFont="1" applyBorder="1" applyAlignment="1">
      <alignment horizontal="right"/>
    </xf>
    <xf numFmtId="4" fontId="2" fillId="0" borderId="4" xfId="0" applyNumberFormat="1" applyFont="1" applyBorder="1"/>
    <xf numFmtId="0" fontId="3" fillId="2" borderId="13" xfId="0" applyFont="1" applyFill="1" applyBorder="1" applyAlignment="1">
      <alignment horizontal="right" vertical="center"/>
    </xf>
    <xf numFmtId="4" fontId="11" fillId="0" borderId="0" xfId="1" applyNumberFormat="1" applyFont="1" applyBorder="1" applyAlignment="1"/>
    <xf numFmtId="164" fontId="2" fillId="0" borderId="14" xfId="1" applyFont="1" applyBorder="1" applyAlignment="1">
      <alignment horizontal="right"/>
    </xf>
    <xf numFmtId="164" fontId="3" fillId="2" borderId="16" xfId="1" applyFont="1" applyFill="1" applyBorder="1" applyAlignment="1">
      <alignment horizontal="center" vertical="center"/>
    </xf>
    <xf numFmtId="164" fontId="3" fillId="2" borderId="13" xfId="1" applyFont="1" applyFill="1" applyBorder="1" applyAlignment="1">
      <alignment horizontal="center" vertical="center"/>
    </xf>
    <xf numFmtId="0" fontId="3" fillId="2" borderId="13" xfId="0" applyFont="1" applyFill="1" applyBorder="1" applyAlignment="1">
      <alignment horizontal="center" vertical="center"/>
    </xf>
    <xf numFmtId="164" fontId="3" fillId="0" borderId="14" xfId="1" applyFont="1" applyBorder="1" applyAlignment="1">
      <alignment horizontal="right"/>
    </xf>
    <xf numFmtId="164" fontId="3" fillId="0" borderId="15" xfId="1" applyFont="1" applyBorder="1" applyAlignment="1">
      <alignment horizontal="right"/>
    </xf>
    <xf numFmtId="164" fontId="2" fillId="0" borderId="14" xfId="0" applyNumberFormat="1" applyFont="1" applyBorder="1" applyAlignment="1">
      <alignment horizontal="right"/>
    </xf>
    <xf numFmtId="164" fontId="3" fillId="0" borderId="15" xfId="0" applyNumberFormat="1" applyFont="1" applyBorder="1" applyAlignment="1">
      <alignment horizontal="right"/>
    </xf>
    <xf numFmtId="164" fontId="3" fillId="3" borderId="14" xfId="1" applyFont="1" applyFill="1" applyBorder="1" applyAlignment="1">
      <alignment horizontal="right"/>
    </xf>
    <xf numFmtId="164" fontId="2" fillId="3" borderId="14" xfId="1" applyFont="1" applyFill="1" applyBorder="1" applyAlignment="1">
      <alignment horizontal="right"/>
    </xf>
    <xf numFmtId="164" fontId="6" fillId="3" borderId="15" xfId="1" applyFont="1" applyFill="1" applyBorder="1" applyAlignment="1">
      <alignment horizontal="right"/>
    </xf>
    <xf numFmtId="4" fontId="2" fillId="0" borderId="14" xfId="1" applyNumberFormat="1" applyFont="1" applyBorder="1" applyAlignment="1"/>
    <xf numFmtId="4" fontId="3" fillId="0" borderId="15" xfId="1" applyNumberFormat="1" applyFont="1" applyBorder="1" applyAlignment="1"/>
    <xf numFmtId="164" fontId="3" fillId="0" borderId="14" xfId="0" applyNumberFormat="1" applyFont="1" applyBorder="1" applyAlignment="1">
      <alignment horizontal="right"/>
    </xf>
    <xf numFmtId="0" fontId="2" fillId="0" borderId="4" xfId="0" applyFont="1" applyBorder="1"/>
    <xf numFmtId="164" fontId="3" fillId="0" borderId="14" xfId="1" applyFont="1" applyBorder="1" applyAlignment="1"/>
    <xf numFmtId="164" fontId="2" fillId="0" borderId="4" xfId="1" applyFont="1" applyBorder="1"/>
    <xf numFmtId="164" fontId="2" fillId="0" borderId="4" xfId="1" applyFont="1" applyBorder="1" applyAlignment="1">
      <alignment wrapText="1"/>
    </xf>
    <xf numFmtId="164" fontId="3" fillId="0" borderId="0" xfId="1" applyFont="1" applyAlignment="1">
      <alignment horizontal="right" wrapText="1"/>
    </xf>
    <xf numFmtId="164" fontId="2" fillId="0" borderId="4" xfId="1" applyFont="1" applyBorder="1" applyAlignment="1"/>
    <xf numFmtId="164" fontId="2" fillId="0" borderId="19" xfId="1" applyFont="1" applyBorder="1" applyAlignment="1"/>
    <xf numFmtId="165" fontId="2" fillId="3" borderId="0" xfId="0" applyNumberFormat="1" applyFont="1" applyFill="1" applyAlignment="1">
      <alignment horizontal="left"/>
    </xf>
    <xf numFmtId="165" fontId="2" fillId="0" borderId="18" xfId="0" applyNumberFormat="1" applyFont="1" applyBorder="1" applyAlignment="1">
      <alignment horizontal="left"/>
    </xf>
    <xf numFmtId="164" fontId="2" fillId="0" borderId="24" xfId="1" applyFont="1" applyBorder="1" applyAlignment="1">
      <alignment horizontal="right"/>
    </xf>
    <xf numFmtId="164" fontId="3" fillId="0" borderId="23" xfId="1" applyFont="1" applyBorder="1" applyAlignment="1">
      <alignment horizontal="right"/>
    </xf>
    <xf numFmtId="164" fontId="6" fillId="0" borderId="14" xfId="1" applyFont="1" applyBorder="1"/>
    <xf numFmtId="164" fontId="2" fillId="0" borderId="14" xfId="2" applyNumberFormat="1" applyFont="1" applyBorder="1" applyAlignment="1">
      <alignment horizontal="right"/>
    </xf>
    <xf numFmtId="165" fontId="2" fillId="0" borderId="8" xfId="0" applyNumberFormat="1" applyFont="1" applyBorder="1" applyAlignment="1">
      <alignment horizontal="left" wrapText="1"/>
    </xf>
    <xf numFmtId="164" fontId="3" fillId="0" borderId="15" xfId="2" applyNumberFormat="1" applyFont="1" applyBorder="1" applyAlignment="1">
      <alignment horizontal="right"/>
    </xf>
    <xf numFmtId="4" fontId="2" fillId="0" borderId="4" xfId="1" applyNumberFormat="1" applyFont="1" applyBorder="1" applyAlignment="1">
      <alignment horizontal="right" wrapText="1"/>
    </xf>
    <xf numFmtId="165" fontId="12" fillId="0" borderId="8" xfId="0" applyNumberFormat="1" applyFont="1" applyBorder="1" applyAlignment="1">
      <alignment horizontal="left"/>
    </xf>
    <xf numFmtId="0" fontId="12" fillId="0" borderId="4" xfId="0" applyFont="1" applyBorder="1" applyAlignment="1">
      <alignment horizontal="center"/>
    </xf>
    <xf numFmtId="0" fontId="12" fillId="0" borderId="4" xfId="0" applyFont="1" applyBorder="1" applyAlignment="1">
      <alignment horizontal="left" wrapText="1"/>
    </xf>
    <xf numFmtId="4" fontId="12" fillId="0" borderId="4" xfId="0" applyNumberFormat="1" applyFont="1" applyBorder="1"/>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2" fillId="0" borderId="0" xfId="0" applyFont="1" applyAlignment="1">
      <alignment horizontal="center"/>
    </xf>
    <xf numFmtId="0" fontId="2" fillId="0" borderId="0" xfId="0" applyFont="1"/>
    <xf numFmtId="164" fontId="2" fillId="0" borderId="5" xfId="1" applyFont="1" applyBorder="1" applyAlignment="1">
      <alignment horizontal="center"/>
    </xf>
    <xf numFmtId="164" fontId="3" fillId="0" borderId="0" xfId="1" applyFont="1" applyAlignment="1">
      <alignment horizontal="center"/>
    </xf>
    <xf numFmtId="164" fontId="2" fillId="0" borderId="0" xfId="1" applyFont="1" applyAlignment="1">
      <alignment horizontal="center"/>
    </xf>
    <xf numFmtId="0" fontId="2" fillId="0" borderId="5"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165" fontId="3" fillId="0" borderId="20" xfId="0" applyNumberFormat="1" applyFont="1" applyBorder="1" applyAlignment="1">
      <alignment horizontal="center"/>
    </xf>
    <xf numFmtId="165" fontId="3" fillId="0" borderId="21" xfId="0" applyNumberFormat="1" applyFont="1" applyBorder="1" applyAlignment="1">
      <alignment horizontal="center"/>
    </xf>
    <xf numFmtId="165" fontId="3" fillId="0" borderId="22" xfId="0" applyNumberFormat="1" applyFont="1" applyBorder="1" applyAlignment="1">
      <alignment horizontal="center"/>
    </xf>
    <xf numFmtId="164" fontId="2" fillId="0" borderId="0" xfId="1" applyFont="1" applyAlignment="1">
      <alignment horizontal="right"/>
    </xf>
    <xf numFmtId="165" fontId="3" fillId="0" borderId="20" xfId="0" applyNumberFormat="1" applyFont="1" applyBorder="1" applyAlignment="1">
      <alignment horizontal="center" wrapText="1"/>
    </xf>
    <xf numFmtId="165" fontId="3" fillId="0" borderId="21" xfId="0" applyNumberFormat="1" applyFont="1" applyBorder="1" applyAlignment="1">
      <alignment horizontal="center" wrapText="1"/>
    </xf>
    <xf numFmtId="165" fontId="3" fillId="0" borderId="22" xfId="0" applyNumberFormat="1" applyFont="1" applyBorder="1" applyAlignment="1">
      <alignment horizontal="center" wrapText="1"/>
    </xf>
    <xf numFmtId="164" fontId="6" fillId="0" borderId="0" xfId="1" applyFont="1" applyAlignment="1">
      <alignment horizontal="center" vertical="center"/>
    </xf>
    <xf numFmtId="0" fontId="3" fillId="0" borderId="17" xfId="0" applyFont="1" applyBorder="1" applyAlignment="1">
      <alignment horizontal="center" wrapText="1"/>
    </xf>
    <xf numFmtId="0" fontId="2" fillId="0" borderId="9" xfId="0" applyFont="1" applyBorder="1" applyAlignment="1">
      <alignment horizontal="center"/>
    </xf>
  </cellXfs>
  <cellStyles count="3">
    <cellStyle name="Millares" xfId="1" builtinId="3"/>
    <cellStyle name="Millares 177"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179916</xdr:colOff>
      <xdr:row>2</xdr:row>
      <xdr:rowOff>15028</xdr:rowOff>
    </xdr:from>
    <xdr:to>
      <xdr:col>3</xdr:col>
      <xdr:colOff>974989</xdr:colOff>
      <xdr:row>12</xdr:row>
      <xdr:rowOff>95250</xdr:rowOff>
    </xdr:to>
    <xdr:pic>
      <xdr:nvPicPr>
        <xdr:cNvPr id="2" name="Picture 1">
          <a:extLst>
            <a:ext uri="{FF2B5EF4-FFF2-40B4-BE49-F238E27FC236}">
              <a16:creationId xmlns:a16="http://schemas.microsoft.com/office/drawing/2014/main" id="{AF360D86-D33C-4178-AF01-3C992B483AD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39999" y="650028"/>
          <a:ext cx="4497917" cy="166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359834</xdr:colOff>
      <xdr:row>38</xdr:row>
      <xdr:rowOff>206375</xdr:rowOff>
    </xdr:from>
    <xdr:ext cx="4032250" cy="1839899"/>
    <xdr:pic>
      <xdr:nvPicPr>
        <xdr:cNvPr id="3" name="Picture 1">
          <a:extLst>
            <a:ext uri="{FF2B5EF4-FFF2-40B4-BE49-F238E27FC236}">
              <a16:creationId xmlns:a16="http://schemas.microsoft.com/office/drawing/2014/main" id="{589B4C42-9E16-4359-A1C7-EDA5C8027A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45834" y="8763000"/>
          <a:ext cx="4032250" cy="1839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174625</xdr:colOff>
      <xdr:row>114</xdr:row>
      <xdr:rowOff>47625</xdr:rowOff>
    </xdr:from>
    <xdr:ext cx="4423833" cy="2146300"/>
    <xdr:pic>
      <xdr:nvPicPr>
        <xdr:cNvPr id="4" name="Picture 1">
          <a:extLst>
            <a:ext uri="{FF2B5EF4-FFF2-40B4-BE49-F238E27FC236}">
              <a16:creationId xmlns:a16="http://schemas.microsoft.com/office/drawing/2014/main" id="{B2E0DBF9-2922-40D5-B1F5-AD70F636EC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0625" y="121332625"/>
          <a:ext cx="4423833" cy="21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370417</xdr:colOff>
      <xdr:row>146</xdr:row>
      <xdr:rowOff>21166</xdr:rowOff>
    </xdr:from>
    <xdr:ext cx="4127500" cy="1968502"/>
    <xdr:pic>
      <xdr:nvPicPr>
        <xdr:cNvPr id="5" name="Picture 1">
          <a:extLst>
            <a:ext uri="{FF2B5EF4-FFF2-40B4-BE49-F238E27FC236}">
              <a16:creationId xmlns:a16="http://schemas.microsoft.com/office/drawing/2014/main" id="{AD166E6E-6B84-4A68-95DD-E02BFC3BC90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30500" y="131085166"/>
          <a:ext cx="4127500" cy="196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243417</xdr:colOff>
      <xdr:row>182</xdr:row>
      <xdr:rowOff>7408</xdr:rowOff>
    </xdr:from>
    <xdr:ext cx="4212167" cy="1685926"/>
    <xdr:pic>
      <xdr:nvPicPr>
        <xdr:cNvPr id="6" name="Picture 1">
          <a:extLst>
            <a:ext uri="{FF2B5EF4-FFF2-40B4-BE49-F238E27FC236}">
              <a16:creationId xmlns:a16="http://schemas.microsoft.com/office/drawing/2014/main" id="{2853493A-E2BD-4238-B238-7A3E0B35148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29417" y="140628158"/>
          <a:ext cx="4212167" cy="1685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381001</xdr:colOff>
      <xdr:row>229</xdr:row>
      <xdr:rowOff>131232</xdr:rowOff>
    </xdr:from>
    <xdr:ext cx="4212165" cy="1821180"/>
    <xdr:pic>
      <xdr:nvPicPr>
        <xdr:cNvPr id="7" name="Picture 1">
          <a:extLst>
            <a:ext uri="{FF2B5EF4-FFF2-40B4-BE49-F238E27FC236}">
              <a16:creationId xmlns:a16="http://schemas.microsoft.com/office/drawing/2014/main" id="{721B32B5-6EB8-4318-A87F-CAEF37FB440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4668" y="150795565"/>
          <a:ext cx="4212165"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365125</xdr:colOff>
      <xdr:row>289</xdr:row>
      <xdr:rowOff>31751</xdr:rowOff>
    </xdr:from>
    <xdr:ext cx="4159250" cy="1688841"/>
    <xdr:pic>
      <xdr:nvPicPr>
        <xdr:cNvPr id="8" name="Picture 1">
          <a:extLst>
            <a:ext uri="{FF2B5EF4-FFF2-40B4-BE49-F238E27FC236}">
              <a16:creationId xmlns:a16="http://schemas.microsoft.com/office/drawing/2014/main" id="{8C1FFA64-965B-4BD2-842C-47DB186C08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51125" y="162020251"/>
          <a:ext cx="415925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169333</xdr:colOff>
      <xdr:row>327</xdr:row>
      <xdr:rowOff>105834</xdr:rowOff>
    </xdr:from>
    <xdr:ext cx="4677833" cy="1944228"/>
    <xdr:pic>
      <xdr:nvPicPr>
        <xdr:cNvPr id="9" name="Picture 1">
          <a:extLst>
            <a:ext uri="{FF2B5EF4-FFF2-40B4-BE49-F238E27FC236}">
              <a16:creationId xmlns:a16="http://schemas.microsoft.com/office/drawing/2014/main" id="{E027F79F-D7CC-4E75-B667-31B16AB12B7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13000" y="169862501"/>
          <a:ext cx="4677833" cy="194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190500</xdr:colOff>
      <xdr:row>368</xdr:row>
      <xdr:rowOff>343113</xdr:rowOff>
    </xdr:from>
    <xdr:ext cx="4349750" cy="1543873"/>
    <xdr:pic>
      <xdr:nvPicPr>
        <xdr:cNvPr id="10" name="Picture 1">
          <a:extLst>
            <a:ext uri="{FF2B5EF4-FFF2-40B4-BE49-F238E27FC236}">
              <a16:creationId xmlns:a16="http://schemas.microsoft.com/office/drawing/2014/main" id="{6928D55A-0B01-4257-9B33-62564E9434B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76500" y="181127613"/>
          <a:ext cx="434975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328083</xdr:colOff>
      <xdr:row>478</xdr:row>
      <xdr:rowOff>180128</xdr:rowOff>
    </xdr:from>
    <xdr:ext cx="4201583" cy="1659255"/>
    <xdr:pic>
      <xdr:nvPicPr>
        <xdr:cNvPr id="11" name="Picture 1">
          <a:extLst>
            <a:ext uri="{FF2B5EF4-FFF2-40B4-BE49-F238E27FC236}">
              <a16:creationId xmlns:a16="http://schemas.microsoft.com/office/drawing/2014/main" id="{DF46A215-2C57-495F-BEE5-93C382F7BD6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88166" y="261736628"/>
          <a:ext cx="4201583" cy="1659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09"/>
  <sheetViews>
    <sheetView tabSelected="1" view="pageBreakPreview" topLeftCell="A370" zoomScale="90" zoomScaleNormal="80" zoomScaleSheetLayoutView="90" workbookViewId="0">
      <selection activeCell="H376" sqref="H376"/>
    </sheetView>
  </sheetViews>
  <sheetFormatPr baseColWidth="10" defaultColWidth="11.5703125" defaultRowHeight="12.75" x14ac:dyDescent="0.25"/>
  <cols>
    <col min="1" max="1" width="16.7109375" style="30" customWidth="1"/>
    <col min="2" max="2" width="17.7109375" style="8" customWidth="1"/>
    <col min="3" max="3" width="55.5703125" style="47" customWidth="1"/>
    <col min="4" max="4" width="16.5703125" style="12" customWidth="1"/>
    <col min="5" max="5" width="17.140625" style="12" customWidth="1"/>
    <col min="6" max="6" width="21.28515625" style="12" customWidth="1"/>
    <col min="7" max="8" width="61.140625" style="2" customWidth="1"/>
    <col min="9" max="16384" width="11.5703125" style="2"/>
  </cols>
  <sheetData>
    <row r="1" spans="1:6" x14ac:dyDescent="0.25">
      <c r="A1" s="117"/>
      <c r="B1" s="117"/>
      <c r="C1" s="117"/>
      <c r="D1" s="117"/>
      <c r="E1" s="117"/>
      <c r="F1" s="117"/>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17"/>
      <c r="B5" s="117"/>
      <c r="C5" s="117"/>
      <c r="D5" s="117"/>
      <c r="E5" s="117"/>
      <c r="F5" s="117"/>
    </row>
    <row r="6" spans="1:6" x14ac:dyDescent="0.25">
      <c r="A6" s="117"/>
      <c r="B6" s="117"/>
      <c r="C6" s="117"/>
      <c r="D6" s="117"/>
      <c r="E6" s="117"/>
      <c r="F6" s="117"/>
    </row>
    <row r="7" spans="1:6" x14ac:dyDescent="0.25">
      <c r="A7" s="118"/>
      <c r="B7" s="118"/>
      <c r="C7" s="118"/>
      <c r="D7" s="118"/>
      <c r="E7" s="118"/>
      <c r="F7" s="118"/>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6"/>
      <c r="B11" s="1"/>
      <c r="C11" s="20"/>
      <c r="D11" s="64"/>
      <c r="F11" s="64"/>
    </row>
    <row r="12" spans="1:6" x14ac:dyDescent="0.25">
      <c r="A12" s="26"/>
      <c r="B12" s="1"/>
      <c r="C12" s="20"/>
      <c r="D12" s="64"/>
      <c r="F12" s="64"/>
    </row>
    <row r="13" spans="1:6" x14ac:dyDescent="0.25">
      <c r="A13" s="26"/>
      <c r="B13" s="1"/>
      <c r="C13" s="20"/>
      <c r="D13" s="64"/>
      <c r="F13" s="64"/>
    </row>
    <row r="14" spans="1:6" ht="20.100000000000001" customHeight="1" x14ac:dyDescent="0.25">
      <c r="A14" s="114" t="s">
        <v>0</v>
      </c>
      <c r="B14" s="114"/>
      <c r="C14" s="114"/>
      <c r="D14" s="114"/>
      <c r="E14" s="114"/>
      <c r="F14" s="114"/>
    </row>
    <row r="15" spans="1:6" ht="20.100000000000001" customHeight="1" x14ac:dyDescent="0.25">
      <c r="A15" s="115" t="s">
        <v>1</v>
      </c>
      <c r="B15" s="115"/>
      <c r="C15" s="115"/>
      <c r="D15" s="115"/>
      <c r="E15" s="115"/>
      <c r="F15" s="115"/>
    </row>
    <row r="16" spans="1:6" ht="20.100000000000001" customHeight="1" x14ac:dyDescent="0.25">
      <c r="A16" s="115" t="s">
        <v>2</v>
      </c>
      <c r="B16" s="115"/>
      <c r="C16" s="115"/>
      <c r="D16" s="115"/>
      <c r="E16" s="115"/>
      <c r="F16" s="115"/>
    </row>
    <row r="17" spans="1:6" ht="20.100000000000001" customHeight="1" x14ac:dyDescent="0.25">
      <c r="A17" s="115" t="s">
        <v>63</v>
      </c>
      <c r="B17" s="115"/>
      <c r="C17" s="115"/>
      <c r="D17" s="115"/>
      <c r="E17" s="115"/>
      <c r="F17" s="115"/>
    </row>
    <row r="18" spans="1:6" ht="20.100000000000001" customHeight="1" thickBot="1" x14ac:dyDescent="0.3">
      <c r="A18" s="116" t="s">
        <v>3</v>
      </c>
      <c r="B18" s="116"/>
      <c r="C18" s="116"/>
      <c r="D18" s="116"/>
      <c r="E18" s="116"/>
      <c r="F18" s="116"/>
    </row>
    <row r="19" spans="1:6" ht="30" customHeight="1" x14ac:dyDescent="0.25">
      <c r="A19" s="3" t="s">
        <v>4</v>
      </c>
      <c r="B19" s="4" t="s">
        <v>5</v>
      </c>
      <c r="C19" s="46" t="s">
        <v>6</v>
      </c>
      <c r="D19" s="5" t="s">
        <v>7</v>
      </c>
      <c r="E19" s="5" t="s">
        <v>8</v>
      </c>
      <c r="F19" s="78" t="s">
        <v>9</v>
      </c>
    </row>
    <row r="20" spans="1:6" ht="30" customHeight="1" x14ac:dyDescent="0.25">
      <c r="A20" s="111" t="s">
        <v>40</v>
      </c>
      <c r="B20" s="112"/>
      <c r="C20" s="112"/>
      <c r="D20" s="112"/>
      <c r="E20" s="113"/>
      <c r="F20" s="81">
        <v>20982932.390000001</v>
      </c>
    </row>
    <row r="21" spans="1:6" ht="30" customHeight="1" x14ac:dyDescent="0.25">
      <c r="A21" s="43">
        <v>45182</v>
      </c>
      <c r="B21" s="32">
        <v>502326</v>
      </c>
      <c r="C21" s="31" t="s">
        <v>59</v>
      </c>
      <c r="D21" s="6"/>
      <c r="E21" s="6">
        <v>8000</v>
      </c>
      <c r="F21" s="100">
        <f>+F20-D21+E21</f>
        <v>20990932.390000001</v>
      </c>
    </row>
    <row r="22" spans="1:6" ht="30" customHeight="1" x14ac:dyDescent="0.25">
      <c r="A22" s="43">
        <v>45182</v>
      </c>
      <c r="B22" s="32">
        <v>502418</v>
      </c>
      <c r="C22" s="31" t="s">
        <v>60</v>
      </c>
      <c r="D22" s="6"/>
      <c r="E22" s="6">
        <v>8000</v>
      </c>
      <c r="F22" s="100">
        <f t="shared" ref="F22:F25" si="0">+F21-D22+E22</f>
        <v>20998932.390000001</v>
      </c>
    </row>
    <row r="23" spans="1:6" ht="30" customHeight="1" x14ac:dyDescent="0.25">
      <c r="A23" s="43">
        <v>45182</v>
      </c>
      <c r="B23" s="32">
        <v>502531</v>
      </c>
      <c r="C23" s="31" t="s">
        <v>61</v>
      </c>
      <c r="D23" s="6"/>
      <c r="E23" s="6">
        <v>100000</v>
      </c>
      <c r="F23" s="100">
        <f t="shared" si="0"/>
        <v>21098932.390000001</v>
      </c>
    </row>
    <row r="24" spans="1:6" ht="30" customHeight="1" x14ac:dyDescent="0.25">
      <c r="A24" s="43">
        <v>45182</v>
      </c>
      <c r="B24" s="32">
        <v>502643</v>
      </c>
      <c r="C24" s="31" t="s">
        <v>62</v>
      </c>
      <c r="D24" s="6"/>
      <c r="E24" s="6">
        <v>8000</v>
      </c>
      <c r="F24" s="100">
        <f t="shared" si="0"/>
        <v>21106932.390000001</v>
      </c>
    </row>
    <row r="25" spans="1:6" ht="30" customHeight="1" x14ac:dyDescent="0.25">
      <c r="A25" s="43">
        <v>45199</v>
      </c>
      <c r="B25" s="32"/>
      <c r="C25" s="31" t="s">
        <v>19</v>
      </c>
      <c r="D25" s="6">
        <v>175</v>
      </c>
      <c r="E25" s="6"/>
      <c r="F25" s="100">
        <f t="shared" si="0"/>
        <v>21106757.390000001</v>
      </c>
    </row>
    <row r="26" spans="1:6" ht="30" customHeight="1" thickBot="1" x14ac:dyDescent="0.3">
      <c r="A26" s="123" t="s">
        <v>64</v>
      </c>
      <c r="B26" s="124"/>
      <c r="C26" s="124"/>
      <c r="D26" s="124"/>
      <c r="E26" s="134"/>
      <c r="F26" s="101">
        <f>+F25</f>
        <v>21106757.390000001</v>
      </c>
    </row>
    <row r="27" spans="1:6" ht="28.9" customHeight="1" x14ac:dyDescent="0.25">
      <c r="A27" s="35"/>
      <c r="B27" s="35"/>
      <c r="C27" s="35"/>
      <c r="D27" s="35"/>
      <c r="E27" s="35"/>
      <c r="F27" s="68"/>
    </row>
    <row r="28" spans="1:6" ht="28.9" customHeight="1" x14ac:dyDescent="0.25">
      <c r="A28" s="35"/>
      <c r="B28" s="35"/>
      <c r="C28" s="35"/>
      <c r="D28" s="35"/>
      <c r="E28" s="35"/>
      <c r="F28" s="68"/>
    </row>
    <row r="29" spans="1:6" ht="28.9" customHeight="1" x14ac:dyDescent="0.4">
      <c r="D29" s="9"/>
      <c r="E29" s="10"/>
      <c r="F29" s="10"/>
    </row>
    <row r="30" spans="1:6" ht="20.100000000000001" customHeight="1" x14ac:dyDescent="0.25">
      <c r="A30" s="122" t="s">
        <v>10</v>
      </c>
      <c r="B30" s="122"/>
      <c r="C30" s="48"/>
      <c r="D30" s="11"/>
      <c r="E30" s="119" t="s">
        <v>11</v>
      </c>
      <c r="F30" s="119"/>
    </row>
    <row r="31" spans="1:6" ht="20.100000000000001" customHeight="1" x14ac:dyDescent="0.25">
      <c r="A31" s="114" t="s">
        <v>12</v>
      </c>
      <c r="B31" s="114"/>
      <c r="E31" s="120" t="s">
        <v>33</v>
      </c>
      <c r="F31" s="120"/>
    </row>
    <row r="32" spans="1:6" ht="20.100000000000001" customHeight="1" x14ac:dyDescent="0.25">
      <c r="A32" s="117" t="s">
        <v>13</v>
      </c>
      <c r="B32" s="117"/>
      <c r="E32" s="121" t="s">
        <v>14</v>
      </c>
      <c r="F32" s="121"/>
    </row>
    <row r="33" spans="1:6" ht="20.100000000000001" customHeight="1" x14ac:dyDescent="0.25">
      <c r="C33" s="49"/>
    </row>
    <row r="34" spans="1:6" ht="20.100000000000001" customHeight="1" x14ac:dyDescent="0.25">
      <c r="C34" s="119" t="s">
        <v>11</v>
      </c>
      <c r="D34" s="119"/>
    </row>
    <row r="35" spans="1:6" ht="20.100000000000001" customHeight="1" x14ac:dyDescent="0.25">
      <c r="C35" s="120" t="s">
        <v>15</v>
      </c>
      <c r="D35" s="120"/>
    </row>
    <row r="36" spans="1:6" ht="20.100000000000001" customHeight="1" x14ac:dyDescent="0.25">
      <c r="C36" s="121" t="s">
        <v>16</v>
      </c>
      <c r="D36" s="121"/>
    </row>
    <row r="37" spans="1:6" ht="20.100000000000001" customHeight="1" x14ac:dyDescent="0.25">
      <c r="C37" s="13"/>
      <c r="D37" s="13"/>
    </row>
    <row r="38" spans="1:6" ht="20.100000000000001" customHeight="1" x14ac:dyDescent="0.25">
      <c r="C38" s="13"/>
      <c r="D38" s="13"/>
    </row>
    <row r="39" spans="1:6" ht="20.100000000000001" customHeight="1" x14ac:dyDescent="0.25">
      <c r="C39" s="13"/>
      <c r="D39" s="13"/>
    </row>
    <row r="40" spans="1:6" ht="20.100000000000001" customHeight="1" x14ac:dyDescent="0.25">
      <c r="C40" s="50"/>
    </row>
    <row r="41" spans="1:6" ht="20.100000000000001" customHeight="1" x14ac:dyDescent="0.25"/>
    <row r="42" spans="1:6" ht="20.100000000000001" customHeight="1" x14ac:dyDescent="0.25"/>
    <row r="43" spans="1:6" ht="20.100000000000001" customHeight="1" x14ac:dyDescent="0.25"/>
    <row r="44" spans="1:6" ht="20.100000000000001" customHeight="1" x14ac:dyDescent="0.25"/>
    <row r="45" spans="1:6" ht="20.100000000000001" customHeight="1" x14ac:dyDescent="0.25"/>
    <row r="46" spans="1:6" ht="20.100000000000001" customHeight="1" x14ac:dyDescent="0.25"/>
    <row r="47" spans="1:6" ht="20.100000000000001" customHeight="1" x14ac:dyDescent="0.25">
      <c r="A47" s="114" t="s">
        <v>0</v>
      </c>
      <c r="B47" s="114"/>
      <c r="C47" s="114"/>
      <c r="D47" s="114"/>
      <c r="E47" s="114"/>
      <c r="F47" s="114"/>
    </row>
    <row r="48" spans="1:6" ht="20.100000000000001" customHeight="1" x14ac:dyDescent="0.25">
      <c r="A48" s="115" t="s">
        <v>1</v>
      </c>
      <c r="B48" s="115"/>
      <c r="C48" s="115"/>
      <c r="D48" s="115"/>
      <c r="E48" s="115"/>
      <c r="F48" s="115"/>
    </row>
    <row r="49" spans="1:6" ht="20.100000000000001" customHeight="1" x14ac:dyDescent="0.25">
      <c r="A49" s="115" t="s">
        <v>18</v>
      </c>
      <c r="B49" s="115"/>
      <c r="C49" s="115"/>
      <c r="D49" s="115"/>
      <c r="E49" s="115"/>
      <c r="F49" s="115"/>
    </row>
    <row r="50" spans="1:6" ht="20.100000000000001" customHeight="1" x14ac:dyDescent="0.25">
      <c r="A50" s="115" t="str">
        <f>$A$17</f>
        <v>DEL 01 AL 30 DE SEPTIEMBRE DE 2023</v>
      </c>
      <c r="B50" s="115"/>
      <c r="C50" s="115"/>
      <c r="D50" s="115"/>
      <c r="E50" s="115"/>
      <c r="F50" s="115"/>
    </row>
    <row r="51" spans="1:6" ht="20.100000000000001" customHeight="1" thickBot="1" x14ac:dyDescent="0.3">
      <c r="A51" s="116" t="s">
        <v>3</v>
      </c>
      <c r="B51" s="116"/>
      <c r="C51" s="116"/>
      <c r="D51" s="116"/>
      <c r="E51" s="116"/>
      <c r="F51" s="116"/>
    </row>
    <row r="52" spans="1:6" ht="28.9" customHeight="1" x14ac:dyDescent="0.25">
      <c r="A52" s="15" t="s">
        <v>4</v>
      </c>
      <c r="B52" s="16" t="s">
        <v>5</v>
      </c>
      <c r="C52" s="51" t="s">
        <v>6</v>
      </c>
      <c r="D52" s="18" t="s">
        <v>7</v>
      </c>
      <c r="E52" s="18" t="s">
        <v>8</v>
      </c>
      <c r="F52" s="79" t="s">
        <v>9</v>
      </c>
    </row>
    <row r="53" spans="1:6" ht="30" customHeight="1" x14ac:dyDescent="0.25">
      <c r="A53" s="126" t="str">
        <f>$A$20</f>
        <v>BALANCE INICIAL</v>
      </c>
      <c r="B53" s="127"/>
      <c r="C53" s="127"/>
      <c r="D53" s="127"/>
      <c r="E53" s="128"/>
      <c r="F53" s="102">
        <v>-472206.58</v>
      </c>
    </row>
    <row r="54" spans="1:6" ht="30" customHeight="1" x14ac:dyDescent="0.25">
      <c r="A54" s="43">
        <v>45196</v>
      </c>
      <c r="B54" s="32"/>
      <c r="C54" s="31" t="s">
        <v>242</v>
      </c>
      <c r="D54" s="74"/>
      <c r="E54" s="6">
        <v>10387907.16</v>
      </c>
      <c r="F54" s="103">
        <f>F53+E54</f>
        <v>9915700.5800000001</v>
      </c>
    </row>
    <row r="55" spans="1:6" ht="30" customHeight="1" x14ac:dyDescent="0.25">
      <c r="A55" s="43">
        <v>45182</v>
      </c>
      <c r="B55" s="32">
        <v>2108</v>
      </c>
      <c r="C55" s="31" t="s">
        <v>243</v>
      </c>
      <c r="D55" s="74"/>
      <c r="E55" s="6">
        <v>22500</v>
      </c>
      <c r="F55" s="103">
        <f>F54+E55</f>
        <v>9938200.5800000001</v>
      </c>
    </row>
    <row r="56" spans="1:6" ht="30" customHeight="1" x14ac:dyDescent="0.25">
      <c r="A56" s="43">
        <v>45191</v>
      </c>
      <c r="B56" s="32" t="s">
        <v>65</v>
      </c>
      <c r="C56" s="31" t="s">
        <v>66</v>
      </c>
      <c r="D56" s="74"/>
      <c r="E56" s="6">
        <v>18410</v>
      </c>
      <c r="F56" s="103">
        <f>+F55-D56+E56</f>
        <v>9956610.5800000001</v>
      </c>
    </row>
    <row r="57" spans="1:6" ht="30" customHeight="1" x14ac:dyDescent="0.25">
      <c r="A57" s="43">
        <v>45197</v>
      </c>
      <c r="B57" s="32">
        <v>3792</v>
      </c>
      <c r="C57" s="31" t="s">
        <v>67</v>
      </c>
      <c r="D57" s="74">
        <v>124761</v>
      </c>
      <c r="E57" s="6"/>
      <c r="F57" s="103">
        <f t="shared" ref="F57:F99" si="1">+F56-D57+E57</f>
        <v>9831849.5800000001</v>
      </c>
    </row>
    <row r="58" spans="1:6" ht="30" customHeight="1" x14ac:dyDescent="0.25">
      <c r="A58" s="43">
        <v>45197</v>
      </c>
      <c r="B58" s="32">
        <v>3793</v>
      </c>
      <c r="C58" s="31" t="s">
        <v>68</v>
      </c>
      <c r="D58" s="74">
        <v>19041.150000000001</v>
      </c>
      <c r="E58" s="6"/>
      <c r="F58" s="103">
        <f t="shared" si="1"/>
        <v>9812808.4299999997</v>
      </c>
    </row>
    <row r="59" spans="1:6" ht="30" customHeight="1" x14ac:dyDescent="0.25">
      <c r="A59" s="43">
        <v>45197</v>
      </c>
      <c r="B59" s="32">
        <v>3794</v>
      </c>
      <c r="C59" s="31" t="s">
        <v>69</v>
      </c>
      <c r="D59" s="74">
        <v>33369.269999999997</v>
      </c>
      <c r="E59" s="6"/>
      <c r="F59" s="103">
        <f t="shared" si="1"/>
        <v>9779439.1600000001</v>
      </c>
    </row>
    <row r="60" spans="1:6" ht="30" customHeight="1" x14ac:dyDescent="0.25">
      <c r="A60" s="43">
        <v>45197</v>
      </c>
      <c r="B60" s="32">
        <v>3795</v>
      </c>
      <c r="C60" s="31" t="s">
        <v>70</v>
      </c>
      <c r="D60" s="74">
        <v>38130.379999999997</v>
      </c>
      <c r="E60" s="6"/>
      <c r="F60" s="103">
        <f t="shared" si="1"/>
        <v>9741308.7799999993</v>
      </c>
    </row>
    <row r="61" spans="1:6" ht="30" customHeight="1" x14ac:dyDescent="0.25">
      <c r="A61" s="43">
        <v>45197</v>
      </c>
      <c r="B61" s="32">
        <v>3796</v>
      </c>
      <c r="C61" s="31" t="s">
        <v>71</v>
      </c>
      <c r="D61" s="74">
        <v>15799.92</v>
      </c>
      <c r="E61" s="6"/>
      <c r="F61" s="103">
        <f t="shared" si="1"/>
        <v>9725508.8599999994</v>
      </c>
    </row>
    <row r="62" spans="1:6" ht="30" customHeight="1" x14ac:dyDescent="0.25">
      <c r="A62" s="43">
        <v>45197</v>
      </c>
      <c r="B62" s="32">
        <v>3797</v>
      </c>
      <c r="C62" s="31" t="s">
        <v>72</v>
      </c>
      <c r="D62" s="74">
        <v>13195.65</v>
      </c>
      <c r="E62" s="6"/>
      <c r="F62" s="103">
        <f t="shared" si="1"/>
        <v>9712313.209999999</v>
      </c>
    </row>
    <row r="63" spans="1:6" ht="30" customHeight="1" x14ac:dyDescent="0.25">
      <c r="A63" s="43">
        <v>45197</v>
      </c>
      <c r="B63" s="32">
        <v>3798</v>
      </c>
      <c r="C63" s="31" t="s">
        <v>73</v>
      </c>
      <c r="D63" s="74">
        <v>55055</v>
      </c>
      <c r="E63" s="6"/>
      <c r="F63" s="103">
        <f t="shared" si="1"/>
        <v>9657258.209999999</v>
      </c>
    </row>
    <row r="64" spans="1:6" ht="30" customHeight="1" x14ac:dyDescent="0.25">
      <c r="A64" s="43">
        <v>45197</v>
      </c>
      <c r="B64" s="32">
        <v>3799</v>
      </c>
      <c r="C64" s="31" t="s">
        <v>74</v>
      </c>
      <c r="D64" s="74">
        <v>34260</v>
      </c>
      <c r="E64" s="6"/>
      <c r="F64" s="103">
        <f t="shared" si="1"/>
        <v>9622998.209999999</v>
      </c>
    </row>
    <row r="65" spans="1:6" ht="30" customHeight="1" x14ac:dyDescent="0.25">
      <c r="A65" s="43">
        <v>45197</v>
      </c>
      <c r="B65" s="32">
        <v>3800</v>
      </c>
      <c r="C65" s="31" t="s">
        <v>75</v>
      </c>
      <c r="D65" s="74">
        <v>31268.04</v>
      </c>
      <c r="E65" s="6"/>
      <c r="F65" s="103">
        <f t="shared" si="1"/>
        <v>9591730.1699999999</v>
      </c>
    </row>
    <row r="66" spans="1:6" ht="99.95" customHeight="1" x14ac:dyDescent="0.25">
      <c r="A66" s="43">
        <v>45187</v>
      </c>
      <c r="B66" s="32" t="s">
        <v>76</v>
      </c>
      <c r="C66" s="31" t="s">
        <v>77</v>
      </c>
      <c r="D66" s="74">
        <v>30195</v>
      </c>
      <c r="E66" s="6"/>
      <c r="F66" s="103">
        <f t="shared" si="1"/>
        <v>9561535.1699999999</v>
      </c>
    </row>
    <row r="67" spans="1:6" ht="24.75" customHeight="1" x14ac:dyDescent="0.25">
      <c r="A67" s="43">
        <v>45191</v>
      </c>
      <c r="B67" s="32" t="s">
        <v>78</v>
      </c>
      <c r="C67" s="31" t="s">
        <v>79</v>
      </c>
      <c r="D67" s="74">
        <v>18410</v>
      </c>
      <c r="E67" s="6"/>
      <c r="F67" s="103">
        <f t="shared" si="1"/>
        <v>9543125.1699999999</v>
      </c>
    </row>
    <row r="68" spans="1:6" ht="99.95" customHeight="1" x14ac:dyDescent="0.25">
      <c r="A68" s="107">
        <v>45197</v>
      </c>
      <c r="B68" s="108" t="s">
        <v>81</v>
      </c>
      <c r="C68" s="109" t="s">
        <v>80</v>
      </c>
      <c r="D68" s="110">
        <v>27920</v>
      </c>
      <c r="E68" s="6"/>
      <c r="F68" s="103">
        <f t="shared" si="1"/>
        <v>9515205.1699999999</v>
      </c>
    </row>
    <row r="69" spans="1:6" ht="99.95" customHeight="1" x14ac:dyDescent="0.25">
      <c r="A69" s="43">
        <v>45197</v>
      </c>
      <c r="B69" s="32" t="s">
        <v>83</v>
      </c>
      <c r="C69" s="31" t="s">
        <v>82</v>
      </c>
      <c r="D69" s="74">
        <v>8520</v>
      </c>
      <c r="E69" s="6"/>
      <c r="F69" s="103">
        <f t="shared" si="1"/>
        <v>9506685.1699999999</v>
      </c>
    </row>
    <row r="70" spans="1:6" ht="99.95" customHeight="1" x14ac:dyDescent="0.25">
      <c r="A70" s="43">
        <v>45197</v>
      </c>
      <c r="B70" s="32" t="s">
        <v>85</v>
      </c>
      <c r="C70" s="31" t="s">
        <v>84</v>
      </c>
      <c r="D70" s="74">
        <v>400</v>
      </c>
      <c r="E70" s="6"/>
      <c r="F70" s="103">
        <f t="shared" si="1"/>
        <v>9506285.1699999999</v>
      </c>
    </row>
    <row r="71" spans="1:6" ht="94.5" customHeight="1" x14ac:dyDescent="0.25">
      <c r="A71" s="43">
        <v>45197</v>
      </c>
      <c r="B71" s="32" t="s">
        <v>87</v>
      </c>
      <c r="C71" s="31" t="s">
        <v>86</v>
      </c>
      <c r="D71" s="74">
        <v>6750</v>
      </c>
      <c r="E71" s="6"/>
      <c r="F71" s="103">
        <f t="shared" si="1"/>
        <v>9499535.1699999999</v>
      </c>
    </row>
    <row r="72" spans="1:6" ht="99.95" customHeight="1" x14ac:dyDescent="0.25">
      <c r="A72" s="43">
        <v>45197</v>
      </c>
      <c r="B72" s="32" t="s">
        <v>89</v>
      </c>
      <c r="C72" s="31" t="s">
        <v>88</v>
      </c>
      <c r="D72" s="74">
        <v>60</v>
      </c>
      <c r="E72" s="6"/>
      <c r="F72" s="103">
        <f t="shared" si="1"/>
        <v>9499475.1699999999</v>
      </c>
    </row>
    <row r="73" spans="1:6" ht="99.95" customHeight="1" x14ac:dyDescent="0.25">
      <c r="A73" s="43">
        <v>45197</v>
      </c>
      <c r="B73" s="32" t="s">
        <v>91</v>
      </c>
      <c r="C73" s="31" t="s">
        <v>90</v>
      </c>
      <c r="D73" s="74">
        <v>1300</v>
      </c>
      <c r="E73" s="6"/>
      <c r="F73" s="103">
        <f t="shared" si="1"/>
        <v>9498175.1699999999</v>
      </c>
    </row>
    <row r="74" spans="1:6" ht="99.95" customHeight="1" x14ac:dyDescent="0.25">
      <c r="A74" s="107">
        <v>45197</v>
      </c>
      <c r="B74" s="108" t="s">
        <v>244</v>
      </c>
      <c r="C74" s="109" t="s">
        <v>92</v>
      </c>
      <c r="D74" s="110">
        <v>540</v>
      </c>
      <c r="E74" s="6"/>
      <c r="F74" s="103">
        <f t="shared" si="1"/>
        <v>9497635.1699999999</v>
      </c>
    </row>
    <row r="75" spans="1:6" ht="99.95" customHeight="1" x14ac:dyDescent="0.25">
      <c r="A75" s="43">
        <v>45197</v>
      </c>
      <c r="B75" s="32" t="s">
        <v>93</v>
      </c>
      <c r="C75" s="31" t="s">
        <v>94</v>
      </c>
      <c r="D75" s="74">
        <v>63120</v>
      </c>
      <c r="E75" s="6"/>
      <c r="F75" s="103">
        <f t="shared" si="1"/>
        <v>9434515.1699999999</v>
      </c>
    </row>
    <row r="76" spans="1:6" ht="99.95" customHeight="1" x14ac:dyDescent="0.25">
      <c r="A76" s="43">
        <v>45197</v>
      </c>
      <c r="B76" s="32" t="s">
        <v>95</v>
      </c>
      <c r="C76" s="31" t="s">
        <v>96</v>
      </c>
      <c r="D76" s="74">
        <v>98200</v>
      </c>
      <c r="E76" s="6"/>
      <c r="F76" s="103">
        <f t="shared" si="1"/>
        <v>9336315.1699999999</v>
      </c>
    </row>
    <row r="77" spans="1:6" ht="99.95" customHeight="1" x14ac:dyDescent="0.25">
      <c r="A77" s="43">
        <v>45197</v>
      </c>
      <c r="B77" s="32" t="s">
        <v>97</v>
      </c>
      <c r="C77" s="31" t="s">
        <v>98</v>
      </c>
      <c r="D77" s="74">
        <v>960</v>
      </c>
      <c r="E77" s="6"/>
      <c r="F77" s="103">
        <f t="shared" si="1"/>
        <v>9335355.1699999999</v>
      </c>
    </row>
    <row r="78" spans="1:6" ht="99.95" customHeight="1" x14ac:dyDescent="0.25">
      <c r="A78" s="43">
        <v>45197</v>
      </c>
      <c r="B78" s="32" t="s">
        <v>99</v>
      </c>
      <c r="C78" s="31" t="s">
        <v>100</v>
      </c>
      <c r="D78" s="74">
        <v>120</v>
      </c>
      <c r="E78" s="6"/>
      <c r="F78" s="103">
        <f t="shared" si="1"/>
        <v>9335235.1699999999</v>
      </c>
    </row>
    <row r="79" spans="1:6" ht="99.95" customHeight="1" x14ac:dyDescent="0.25">
      <c r="A79" s="43">
        <v>45197</v>
      </c>
      <c r="B79" s="32" t="s">
        <v>101</v>
      </c>
      <c r="C79" s="31" t="s">
        <v>102</v>
      </c>
      <c r="D79" s="74">
        <v>23025</v>
      </c>
      <c r="E79" s="6"/>
      <c r="F79" s="103">
        <f t="shared" si="1"/>
        <v>9312210.1699999999</v>
      </c>
    </row>
    <row r="80" spans="1:6" ht="99.95" customHeight="1" x14ac:dyDescent="0.25">
      <c r="A80" s="43">
        <v>45197</v>
      </c>
      <c r="B80" s="32" t="s">
        <v>103</v>
      </c>
      <c r="C80" s="31" t="s">
        <v>104</v>
      </c>
      <c r="D80" s="74">
        <v>1820</v>
      </c>
      <c r="E80" s="6"/>
      <c r="F80" s="103">
        <f t="shared" si="1"/>
        <v>9310390.1699999999</v>
      </c>
    </row>
    <row r="81" spans="1:6" ht="99.95" customHeight="1" x14ac:dyDescent="0.25">
      <c r="A81" s="43">
        <v>45197</v>
      </c>
      <c r="B81" s="32" t="s">
        <v>105</v>
      </c>
      <c r="C81" s="31" t="s">
        <v>106</v>
      </c>
      <c r="D81" s="74">
        <v>2460</v>
      </c>
      <c r="E81" s="6"/>
      <c r="F81" s="103">
        <f t="shared" si="1"/>
        <v>9307930.1699999999</v>
      </c>
    </row>
    <row r="82" spans="1:6" ht="99.95" customHeight="1" x14ac:dyDescent="0.25">
      <c r="A82" s="43">
        <v>45197</v>
      </c>
      <c r="B82" s="32" t="s">
        <v>107</v>
      </c>
      <c r="C82" s="19" t="s">
        <v>108</v>
      </c>
      <c r="D82" s="74">
        <v>4140</v>
      </c>
      <c r="E82" s="6"/>
      <c r="F82" s="103">
        <f t="shared" si="1"/>
        <v>9303790.1699999999</v>
      </c>
    </row>
    <row r="83" spans="1:6" ht="99.95" customHeight="1" x14ac:dyDescent="0.25">
      <c r="A83" s="43">
        <v>45197</v>
      </c>
      <c r="B83" s="32" t="s">
        <v>109</v>
      </c>
      <c r="C83" s="31" t="s">
        <v>110</v>
      </c>
      <c r="D83" s="74">
        <v>5650</v>
      </c>
      <c r="E83" s="6"/>
      <c r="F83" s="103">
        <f t="shared" si="1"/>
        <v>9298140.1699999999</v>
      </c>
    </row>
    <row r="84" spans="1:6" ht="99.95" customHeight="1" x14ac:dyDescent="0.25">
      <c r="A84" s="43">
        <v>45197</v>
      </c>
      <c r="B84" s="32" t="s">
        <v>111</v>
      </c>
      <c r="C84" s="31" t="s">
        <v>112</v>
      </c>
      <c r="D84" s="74">
        <v>1520</v>
      </c>
      <c r="E84" s="6"/>
      <c r="F84" s="103">
        <f t="shared" si="1"/>
        <v>9296620.1699999999</v>
      </c>
    </row>
    <row r="85" spans="1:6" ht="99.95" customHeight="1" x14ac:dyDescent="0.25">
      <c r="A85" s="43">
        <v>45197</v>
      </c>
      <c r="B85" s="32" t="s">
        <v>113</v>
      </c>
      <c r="C85" s="31" t="s">
        <v>114</v>
      </c>
      <c r="D85" s="74">
        <v>18220</v>
      </c>
      <c r="E85" s="6"/>
      <c r="F85" s="103">
        <f t="shared" si="1"/>
        <v>9278400.1699999999</v>
      </c>
    </row>
    <row r="86" spans="1:6" ht="99.95" customHeight="1" x14ac:dyDescent="0.25">
      <c r="A86" s="43">
        <v>45197</v>
      </c>
      <c r="B86" s="32" t="s">
        <v>115</v>
      </c>
      <c r="C86" s="31" t="s">
        <v>116</v>
      </c>
      <c r="D86" s="74">
        <v>1800</v>
      </c>
      <c r="E86" s="6"/>
      <c r="F86" s="103">
        <f t="shared" si="1"/>
        <v>9276600.1699999999</v>
      </c>
    </row>
    <row r="87" spans="1:6" ht="99.95" customHeight="1" x14ac:dyDescent="0.25">
      <c r="A87" s="43">
        <v>45198</v>
      </c>
      <c r="B87" s="32" t="s">
        <v>117</v>
      </c>
      <c r="C87" s="31" t="s">
        <v>118</v>
      </c>
      <c r="D87" s="74">
        <v>2740</v>
      </c>
      <c r="E87" s="6"/>
      <c r="F87" s="103">
        <f t="shared" si="1"/>
        <v>9273860.1699999999</v>
      </c>
    </row>
    <row r="88" spans="1:6" ht="99.95" customHeight="1" x14ac:dyDescent="0.25">
      <c r="A88" s="43">
        <v>45198</v>
      </c>
      <c r="B88" s="32" t="s">
        <v>119</v>
      </c>
      <c r="C88" s="31" t="s">
        <v>120</v>
      </c>
      <c r="D88" s="74">
        <v>2700</v>
      </c>
      <c r="E88" s="6"/>
      <c r="F88" s="103">
        <f t="shared" si="1"/>
        <v>9271160.1699999999</v>
      </c>
    </row>
    <row r="89" spans="1:6" ht="99.95" customHeight="1" x14ac:dyDescent="0.25">
      <c r="A89" s="43">
        <v>45198</v>
      </c>
      <c r="B89" s="32" t="s">
        <v>121</v>
      </c>
      <c r="C89" s="31" t="s">
        <v>122</v>
      </c>
      <c r="D89" s="74">
        <v>45240.07</v>
      </c>
      <c r="E89" s="6"/>
      <c r="F89" s="103">
        <f t="shared" si="1"/>
        <v>9225920.0999999996</v>
      </c>
    </row>
    <row r="90" spans="1:6" ht="95.25" customHeight="1" x14ac:dyDescent="0.25">
      <c r="A90" s="43">
        <v>45198</v>
      </c>
      <c r="B90" s="32" t="s">
        <v>123</v>
      </c>
      <c r="C90" s="31" t="s">
        <v>124</v>
      </c>
      <c r="D90" s="74">
        <v>16940</v>
      </c>
      <c r="E90" s="6"/>
      <c r="F90" s="103">
        <f t="shared" si="1"/>
        <v>9208980.0999999996</v>
      </c>
    </row>
    <row r="91" spans="1:6" ht="99.95" customHeight="1" x14ac:dyDescent="0.25">
      <c r="A91" s="43">
        <v>45198</v>
      </c>
      <c r="B91" s="32" t="s">
        <v>125</v>
      </c>
      <c r="C91" s="31" t="s">
        <v>126</v>
      </c>
      <c r="D91" s="74">
        <v>440</v>
      </c>
      <c r="E91" s="6"/>
      <c r="F91" s="103">
        <f t="shared" si="1"/>
        <v>9208540.0999999996</v>
      </c>
    </row>
    <row r="92" spans="1:6" ht="99.95" customHeight="1" x14ac:dyDescent="0.25">
      <c r="A92" s="43">
        <v>45198</v>
      </c>
      <c r="B92" s="32" t="s">
        <v>127</v>
      </c>
      <c r="C92" s="31" t="s">
        <v>128</v>
      </c>
      <c r="D92" s="74">
        <v>800</v>
      </c>
      <c r="E92" s="6"/>
      <c r="F92" s="103">
        <f t="shared" si="1"/>
        <v>9207740.0999999996</v>
      </c>
    </row>
    <row r="93" spans="1:6" ht="99.95" customHeight="1" x14ac:dyDescent="0.25">
      <c r="A93" s="43">
        <v>45198</v>
      </c>
      <c r="B93" s="32" t="s">
        <v>129</v>
      </c>
      <c r="C93" s="31" t="s">
        <v>130</v>
      </c>
      <c r="D93" s="74">
        <v>720</v>
      </c>
      <c r="E93" s="6"/>
      <c r="F93" s="103">
        <f t="shared" si="1"/>
        <v>9207020.0999999996</v>
      </c>
    </row>
    <row r="94" spans="1:6" ht="99.95" customHeight="1" x14ac:dyDescent="0.25">
      <c r="A94" s="43">
        <v>45198</v>
      </c>
      <c r="B94" s="32" t="s">
        <v>131</v>
      </c>
      <c r="C94" s="31" t="s">
        <v>132</v>
      </c>
      <c r="D94" s="74">
        <v>98490</v>
      </c>
      <c r="E94" s="6"/>
      <c r="F94" s="103">
        <f t="shared" si="1"/>
        <v>9108530.0999999996</v>
      </c>
    </row>
    <row r="95" spans="1:6" ht="99.95" customHeight="1" x14ac:dyDescent="0.25">
      <c r="A95" s="43">
        <v>45198</v>
      </c>
      <c r="B95" s="32" t="s">
        <v>133</v>
      </c>
      <c r="C95" s="31" t="s">
        <v>134</v>
      </c>
      <c r="D95" s="74">
        <v>120</v>
      </c>
      <c r="E95" s="6"/>
      <c r="F95" s="103">
        <f t="shared" si="1"/>
        <v>9108410.0999999996</v>
      </c>
    </row>
    <row r="96" spans="1:6" ht="99.95" customHeight="1" x14ac:dyDescent="0.25">
      <c r="A96" s="43">
        <v>45198</v>
      </c>
      <c r="B96" s="32" t="s">
        <v>135</v>
      </c>
      <c r="C96" s="31" t="s">
        <v>136</v>
      </c>
      <c r="D96" s="74">
        <v>820</v>
      </c>
      <c r="E96" s="6"/>
      <c r="F96" s="103">
        <f t="shared" si="1"/>
        <v>9107590.0999999996</v>
      </c>
    </row>
    <row r="97" spans="1:6" ht="99.95" customHeight="1" x14ac:dyDescent="0.25">
      <c r="A97" s="43">
        <v>45198</v>
      </c>
      <c r="B97" s="32" t="s">
        <v>137</v>
      </c>
      <c r="C97" s="31" t="s">
        <v>138</v>
      </c>
      <c r="D97" s="74">
        <v>1040</v>
      </c>
      <c r="E97" s="6"/>
      <c r="F97" s="103">
        <f t="shared" si="1"/>
        <v>9106550.0999999996</v>
      </c>
    </row>
    <row r="98" spans="1:6" ht="99.95" customHeight="1" x14ac:dyDescent="0.25">
      <c r="A98" s="43">
        <v>45198</v>
      </c>
      <c r="B98" s="32" t="s">
        <v>139</v>
      </c>
      <c r="C98" s="31" t="s">
        <v>140</v>
      </c>
      <c r="D98" s="74">
        <v>460</v>
      </c>
      <c r="E98" s="6"/>
      <c r="F98" s="103">
        <f t="shared" si="1"/>
        <v>9106090.0999999996</v>
      </c>
    </row>
    <row r="99" spans="1:6" ht="99.95" customHeight="1" x14ac:dyDescent="0.25">
      <c r="A99" s="43">
        <v>45198</v>
      </c>
      <c r="B99" s="32" t="s">
        <v>141</v>
      </c>
      <c r="C99" s="31" t="s">
        <v>142</v>
      </c>
      <c r="D99" s="74">
        <v>240</v>
      </c>
      <c r="E99" s="6"/>
      <c r="F99" s="103">
        <f t="shared" si="1"/>
        <v>9105850.0999999996</v>
      </c>
    </row>
    <row r="100" spans="1:6" ht="30" customHeight="1" x14ac:dyDescent="0.25">
      <c r="A100" s="104">
        <v>45199</v>
      </c>
      <c r="B100" s="34"/>
      <c r="C100" s="19" t="s">
        <v>41</v>
      </c>
      <c r="D100" s="106">
        <v>1517.25</v>
      </c>
      <c r="E100" s="19"/>
      <c r="F100" s="103">
        <f>+F99-D100+E100</f>
        <v>9104332.8499999996</v>
      </c>
    </row>
    <row r="101" spans="1:6" ht="30" customHeight="1" x14ac:dyDescent="0.25">
      <c r="A101" s="104">
        <v>45199</v>
      </c>
      <c r="B101" s="34"/>
      <c r="C101" s="19" t="s">
        <v>19</v>
      </c>
      <c r="D101" s="106">
        <v>175</v>
      </c>
      <c r="E101" s="94"/>
      <c r="F101" s="103">
        <f>+F100-D101+E101</f>
        <v>9104157.8499999996</v>
      </c>
    </row>
    <row r="102" spans="1:6" ht="30" customHeight="1" thickBot="1" x14ac:dyDescent="0.3">
      <c r="A102" s="123" t="str">
        <f>$A$26</f>
        <v>BALANCE AL 30/09/2023</v>
      </c>
      <c r="B102" s="124"/>
      <c r="C102" s="124"/>
      <c r="D102" s="124"/>
      <c r="E102" s="125"/>
      <c r="F102" s="105">
        <f>+F101-D102+E102</f>
        <v>9104157.8499999996</v>
      </c>
    </row>
    <row r="103" spans="1:6" ht="20.100000000000001" customHeight="1" x14ac:dyDescent="0.25">
      <c r="C103" s="52"/>
      <c r="D103" s="22"/>
      <c r="E103" s="22"/>
      <c r="F103" s="66"/>
    </row>
    <row r="104" spans="1:6" ht="20.100000000000001" customHeight="1" x14ac:dyDescent="0.25">
      <c r="C104" s="52"/>
      <c r="D104" s="22"/>
      <c r="E104" s="22"/>
      <c r="F104" s="66"/>
    </row>
    <row r="105" spans="1:6" ht="20.100000000000001" customHeight="1" x14ac:dyDescent="0.25">
      <c r="C105" s="53"/>
    </row>
    <row r="106" spans="1:6" ht="25.5" customHeight="1" x14ac:dyDescent="0.25">
      <c r="A106" s="122" t="s">
        <v>10</v>
      </c>
      <c r="B106" s="122"/>
      <c r="C106" s="20"/>
      <c r="E106" s="119" t="s">
        <v>11</v>
      </c>
      <c r="F106" s="119"/>
    </row>
    <row r="107" spans="1:6" ht="22.5" customHeight="1" x14ac:dyDescent="0.25">
      <c r="A107" s="114" t="s">
        <v>12</v>
      </c>
      <c r="B107" s="114"/>
      <c r="C107" s="20"/>
      <c r="E107" s="120" t="s">
        <v>33</v>
      </c>
      <c r="F107" s="120"/>
    </row>
    <row r="108" spans="1:6" ht="21" customHeight="1" x14ac:dyDescent="0.25">
      <c r="A108" s="117" t="s">
        <v>13</v>
      </c>
      <c r="B108" s="117"/>
      <c r="C108" s="20"/>
      <c r="E108" s="121" t="s">
        <v>14</v>
      </c>
      <c r="F108" s="121"/>
    </row>
    <row r="109" spans="1:6" ht="25.5" customHeight="1" x14ac:dyDescent="0.25">
      <c r="A109" s="40"/>
      <c r="B109" s="1"/>
      <c r="C109" s="50"/>
    </row>
    <row r="110" spans="1:6" ht="25.5" customHeight="1" x14ac:dyDescent="0.25">
      <c r="A110" s="40"/>
      <c r="B110" s="1"/>
      <c r="C110" s="119" t="s">
        <v>11</v>
      </c>
      <c r="D110" s="119"/>
    </row>
    <row r="111" spans="1:6" ht="22.5" customHeight="1" x14ac:dyDescent="0.25">
      <c r="A111" s="40"/>
      <c r="B111" s="1"/>
      <c r="C111" s="120" t="s">
        <v>15</v>
      </c>
      <c r="D111" s="120"/>
    </row>
    <row r="112" spans="1:6" ht="24" customHeight="1" x14ac:dyDescent="0.25">
      <c r="A112" s="40"/>
      <c r="B112" s="1"/>
      <c r="C112" s="121" t="s">
        <v>16</v>
      </c>
      <c r="D112" s="121"/>
    </row>
    <row r="113" spans="1:6" ht="39.950000000000003" customHeight="1" x14ac:dyDescent="0.25">
      <c r="A113" s="40"/>
      <c r="B113" s="1"/>
      <c r="C113" s="50"/>
    </row>
    <row r="114" spans="1:6" ht="20.100000000000001" customHeight="1" x14ac:dyDescent="0.25">
      <c r="A114" s="40"/>
      <c r="B114" s="1"/>
      <c r="C114" s="50"/>
    </row>
    <row r="115" spans="1:6" ht="20.100000000000001" customHeight="1" x14ac:dyDescent="0.25">
      <c r="A115" s="40"/>
      <c r="B115" s="1"/>
      <c r="C115" s="50"/>
    </row>
    <row r="116" spans="1:6" ht="20.100000000000001" customHeight="1" x14ac:dyDescent="0.25">
      <c r="A116" s="40"/>
      <c r="B116" s="1"/>
      <c r="C116" s="50"/>
    </row>
    <row r="117" spans="1:6" ht="20.100000000000001" customHeight="1" x14ac:dyDescent="0.25">
      <c r="A117" s="40"/>
      <c r="B117" s="1"/>
      <c r="C117" s="50"/>
    </row>
    <row r="118" spans="1:6" ht="20.100000000000001" customHeight="1" x14ac:dyDescent="0.25">
      <c r="A118" s="40"/>
      <c r="B118" s="1"/>
      <c r="C118" s="50"/>
    </row>
    <row r="119" spans="1:6" ht="20.100000000000001" customHeight="1" x14ac:dyDescent="0.25">
      <c r="A119" s="40"/>
      <c r="B119" s="1"/>
      <c r="C119" s="50"/>
    </row>
    <row r="120" spans="1:6" ht="20.100000000000001" customHeight="1" x14ac:dyDescent="0.25"/>
    <row r="121" spans="1:6" ht="23.25" customHeight="1" x14ac:dyDescent="0.25"/>
    <row r="122" spans="1:6" ht="18" customHeight="1" x14ac:dyDescent="0.25">
      <c r="A122" s="117"/>
      <c r="B122" s="117"/>
      <c r="C122" s="117"/>
      <c r="D122" s="117"/>
      <c r="E122" s="117"/>
      <c r="F122" s="117"/>
    </row>
    <row r="123" spans="1:6" ht="18" customHeight="1" x14ac:dyDescent="0.25">
      <c r="A123" s="117"/>
      <c r="B123" s="117"/>
      <c r="C123" s="117"/>
      <c r="D123" s="117"/>
      <c r="E123" s="117"/>
      <c r="F123" s="117"/>
    </row>
    <row r="124" spans="1:6" ht="20.100000000000001" customHeight="1" x14ac:dyDescent="0.25">
      <c r="A124" s="114" t="s">
        <v>0</v>
      </c>
      <c r="B124" s="114"/>
      <c r="C124" s="114"/>
      <c r="D124" s="114"/>
      <c r="E124" s="114"/>
      <c r="F124" s="114"/>
    </row>
    <row r="125" spans="1:6" ht="20.100000000000001" customHeight="1" x14ac:dyDescent="0.25">
      <c r="A125" s="115" t="s">
        <v>1</v>
      </c>
      <c r="B125" s="115"/>
      <c r="C125" s="115"/>
      <c r="D125" s="115"/>
      <c r="E125" s="115"/>
      <c r="F125" s="115"/>
    </row>
    <row r="126" spans="1:6" ht="20.100000000000001" customHeight="1" x14ac:dyDescent="0.25">
      <c r="A126" s="115" t="s">
        <v>21</v>
      </c>
      <c r="B126" s="115"/>
      <c r="C126" s="115"/>
      <c r="D126" s="115"/>
      <c r="E126" s="115"/>
      <c r="F126" s="115"/>
    </row>
    <row r="127" spans="1:6" ht="20.100000000000001" customHeight="1" x14ac:dyDescent="0.25">
      <c r="A127" s="115" t="str">
        <f>$A$17</f>
        <v>DEL 01 AL 30 DE SEPTIEMBRE DE 2023</v>
      </c>
      <c r="B127" s="115"/>
      <c r="C127" s="115"/>
      <c r="D127" s="115"/>
      <c r="E127" s="115"/>
      <c r="F127" s="115"/>
    </row>
    <row r="128" spans="1:6" ht="20.100000000000001" customHeight="1" thickBot="1" x14ac:dyDescent="0.3">
      <c r="A128" s="116" t="s">
        <v>3</v>
      </c>
      <c r="B128" s="116"/>
      <c r="C128" s="116"/>
      <c r="D128" s="116"/>
      <c r="E128" s="116"/>
      <c r="F128" s="116"/>
    </row>
    <row r="129" spans="1:6" ht="30" customHeight="1" x14ac:dyDescent="0.25">
      <c r="A129" s="15" t="s">
        <v>4</v>
      </c>
      <c r="B129" s="16" t="s">
        <v>5</v>
      </c>
      <c r="C129" s="51" t="s">
        <v>6</v>
      </c>
      <c r="D129" s="18" t="s">
        <v>7</v>
      </c>
      <c r="E129" s="18" t="s">
        <v>8</v>
      </c>
      <c r="F129" s="80" t="s">
        <v>9</v>
      </c>
    </row>
    <row r="130" spans="1:6" ht="30" customHeight="1" x14ac:dyDescent="0.25">
      <c r="A130" s="126" t="str">
        <f>$A$20</f>
        <v>BALANCE INICIAL</v>
      </c>
      <c r="B130" s="127"/>
      <c r="C130" s="127"/>
      <c r="D130" s="127"/>
      <c r="E130" s="128"/>
      <c r="F130" s="81">
        <v>805541.29</v>
      </c>
    </row>
    <row r="131" spans="1:6" ht="30" customHeight="1" x14ac:dyDescent="0.25">
      <c r="A131" s="43">
        <v>45199</v>
      </c>
      <c r="B131" s="32"/>
      <c r="C131" s="19" t="s">
        <v>19</v>
      </c>
      <c r="D131" s="6">
        <v>175</v>
      </c>
      <c r="E131" s="6"/>
      <c r="F131" s="77">
        <f>+F130-D131+E131</f>
        <v>805366.29</v>
      </c>
    </row>
    <row r="132" spans="1:6" ht="30" customHeight="1" thickBot="1" x14ac:dyDescent="0.3">
      <c r="A132" s="123" t="str">
        <f>$A$26</f>
        <v>BALANCE AL 30/09/2023</v>
      </c>
      <c r="B132" s="124"/>
      <c r="C132" s="124"/>
      <c r="D132" s="124"/>
      <c r="E132" s="125"/>
      <c r="F132" s="82">
        <f>F130-D131</f>
        <v>805366.29</v>
      </c>
    </row>
    <row r="133" spans="1:6" ht="20.100000000000001" customHeight="1" x14ac:dyDescent="0.25">
      <c r="A133" s="41"/>
      <c r="B133" s="35"/>
      <c r="C133" s="35"/>
      <c r="D133" s="67"/>
      <c r="E133" s="95"/>
      <c r="F133" s="68"/>
    </row>
    <row r="134" spans="1:6" ht="20.100000000000001" customHeight="1" x14ac:dyDescent="0.25">
      <c r="A134" s="41"/>
      <c r="B134" s="35"/>
      <c r="C134" s="35"/>
      <c r="D134" s="67"/>
      <c r="E134" s="95"/>
      <c r="F134" s="68"/>
    </row>
    <row r="135" spans="1:6" ht="20.100000000000001" customHeight="1" x14ac:dyDescent="0.25">
      <c r="A135" s="42"/>
      <c r="C135" s="54"/>
      <c r="D135" s="9"/>
      <c r="E135" s="9"/>
      <c r="F135" s="68"/>
    </row>
    <row r="136" spans="1:6" ht="20.100000000000001" customHeight="1" x14ac:dyDescent="0.25">
      <c r="A136" s="122" t="s">
        <v>10</v>
      </c>
      <c r="B136" s="122"/>
      <c r="E136" s="119" t="s">
        <v>11</v>
      </c>
      <c r="F136" s="119"/>
    </row>
    <row r="137" spans="1:6" ht="20.100000000000001" customHeight="1" x14ac:dyDescent="0.25">
      <c r="A137" s="114" t="s">
        <v>12</v>
      </c>
      <c r="B137" s="114"/>
      <c r="C137" s="55"/>
      <c r="D137" s="25"/>
      <c r="E137" s="120" t="s">
        <v>33</v>
      </c>
      <c r="F137" s="120"/>
    </row>
    <row r="138" spans="1:6" ht="20.100000000000001" customHeight="1" x14ac:dyDescent="0.25">
      <c r="A138" s="117" t="s">
        <v>13</v>
      </c>
      <c r="B138" s="117"/>
      <c r="E138" s="121" t="s">
        <v>14</v>
      </c>
      <c r="F138" s="121"/>
    </row>
    <row r="139" spans="1:6" ht="20.100000000000001" customHeight="1" x14ac:dyDescent="0.25">
      <c r="A139" s="40"/>
      <c r="B139" s="1"/>
      <c r="C139" s="49"/>
    </row>
    <row r="140" spans="1:6" ht="20.100000000000001" customHeight="1" x14ac:dyDescent="0.25">
      <c r="A140" s="40"/>
      <c r="B140" s="1"/>
      <c r="C140" s="119" t="s">
        <v>11</v>
      </c>
      <c r="D140" s="119"/>
    </row>
    <row r="141" spans="1:6" ht="20.100000000000001" customHeight="1" x14ac:dyDescent="0.25">
      <c r="A141" s="40"/>
      <c r="B141" s="1"/>
      <c r="C141" s="120" t="s">
        <v>15</v>
      </c>
      <c r="D141" s="120"/>
    </row>
    <row r="142" spans="1:6" ht="20.100000000000001" customHeight="1" x14ac:dyDescent="0.25">
      <c r="A142" s="40"/>
      <c r="B142" s="1"/>
      <c r="C142" s="121" t="s">
        <v>16</v>
      </c>
      <c r="D142" s="121"/>
    </row>
    <row r="143" spans="1:6" ht="20.100000000000001" customHeight="1" x14ac:dyDescent="0.25">
      <c r="A143" s="40"/>
      <c r="B143" s="1"/>
      <c r="C143" s="120"/>
      <c r="D143" s="120"/>
    </row>
    <row r="144" spans="1:6" ht="20.100000000000001" customHeight="1" x14ac:dyDescent="0.25">
      <c r="A144" s="40"/>
      <c r="B144" s="1"/>
      <c r="C144" s="56"/>
      <c r="D144" s="11"/>
    </row>
    <row r="145" spans="1:6" ht="20.100000000000001" customHeight="1" x14ac:dyDescent="0.25">
      <c r="A145" s="40"/>
      <c r="B145" s="1"/>
      <c r="C145" s="56"/>
      <c r="D145" s="11"/>
    </row>
    <row r="146" spans="1:6" ht="20.100000000000001" customHeight="1" x14ac:dyDescent="0.25"/>
    <row r="147" spans="1:6" ht="20.100000000000001" customHeight="1" x14ac:dyDescent="0.25"/>
    <row r="148" spans="1:6" ht="20.100000000000001" customHeight="1" x14ac:dyDescent="0.25"/>
    <row r="149" spans="1:6" ht="19.5" customHeight="1" x14ac:dyDescent="0.25"/>
    <row r="150" spans="1:6" ht="19.5" customHeight="1" x14ac:dyDescent="0.25"/>
    <row r="151" spans="1:6" ht="20.100000000000001" customHeight="1" x14ac:dyDescent="0.25"/>
    <row r="152" spans="1:6" ht="20.100000000000001" customHeight="1" x14ac:dyDescent="0.25">
      <c r="F152" s="69"/>
    </row>
    <row r="153" spans="1:6" ht="20.100000000000001" customHeight="1" x14ac:dyDescent="0.25">
      <c r="A153" s="117"/>
      <c r="B153" s="117"/>
      <c r="C153" s="117"/>
      <c r="D153" s="117"/>
      <c r="E153" s="117"/>
      <c r="F153" s="117"/>
    </row>
    <row r="154" spans="1:6" ht="20.100000000000001" customHeight="1" x14ac:dyDescent="0.25">
      <c r="A154" s="117"/>
      <c r="B154" s="117"/>
      <c r="C154" s="117"/>
      <c r="D154" s="117"/>
      <c r="E154" s="117"/>
      <c r="F154" s="117"/>
    </row>
    <row r="155" spans="1:6" ht="20.100000000000001" customHeight="1" x14ac:dyDescent="0.25">
      <c r="A155" s="114" t="s">
        <v>0</v>
      </c>
      <c r="B155" s="114"/>
      <c r="C155" s="114"/>
      <c r="D155" s="114"/>
      <c r="E155" s="114"/>
      <c r="F155" s="114"/>
    </row>
    <row r="156" spans="1:6" ht="19.5" customHeight="1" x14ac:dyDescent="0.25">
      <c r="A156" s="115" t="s">
        <v>17</v>
      </c>
      <c r="B156" s="115"/>
      <c r="C156" s="115"/>
      <c r="D156" s="115"/>
      <c r="E156" s="115"/>
      <c r="F156" s="115"/>
    </row>
    <row r="157" spans="1:6" ht="18" customHeight="1" x14ac:dyDescent="0.25">
      <c r="A157" s="115" t="s">
        <v>22</v>
      </c>
      <c r="B157" s="115"/>
      <c r="C157" s="115"/>
      <c r="D157" s="115"/>
      <c r="E157" s="115"/>
      <c r="F157" s="115"/>
    </row>
    <row r="158" spans="1:6" ht="20.25" customHeight="1" x14ac:dyDescent="0.25">
      <c r="A158" s="115" t="str">
        <f>$A$17</f>
        <v>DEL 01 AL 30 DE SEPTIEMBRE DE 2023</v>
      </c>
      <c r="B158" s="115"/>
      <c r="C158" s="115"/>
      <c r="D158" s="115"/>
      <c r="E158" s="115"/>
      <c r="F158" s="115"/>
    </row>
    <row r="159" spans="1:6" ht="18" customHeight="1" thickBot="1" x14ac:dyDescent="0.3">
      <c r="A159" s="116" t="s">
        <v>3</v>
      </c>
      <c r="B159" s="116"/>
      <c r="C159" s="116"/>
      <c r="D159" s="116"/>
      <c r="E159" s="116"/>
      <c r="F159" s="116"/>
    </row>
    <row r="160" spans="1:6" ht="30" customHeight="1" x14ac:dyDescent="0.25">
      <c r="A160" s="15" t="s">
        <v>4</v>
      </c>
      <c r="B160" s="16" t="s">
        <v>5</v>
      </c>
      <c r="C160" s="51" t="s">
        <v>6</v>
      </c>
      <c r="D160" s="18" t="s">
        <v>7</v>
      </c>
      <c r="E160" s="18" t="s">
        <v>8</v>
      </c>
      <c r="F160" s="80" t="s">
        <v>9</v>
      </c>
    </row>
    <row r="161" spans="1:6" ht="30" customHeight="1" x14ac:dyDescent="0.25">
      <c r="A161" s="130" t="str">
        <f>$A$20</f>
        <v>BALANCE INICIAL</v>
      </c>
      <c r="B161" s="131"/>
      <c r="C161" s="131"/>
      <c r="D161" s="131"/>
      <c r="E161" s="132"/>
      <c r="F161" s="81">
        <v>7467.26</v>
      </c>
    </row>
    <row r="162" spans="1:6" ht="30" customHeight="1" x14ac:dyDescent="0.25">
      <c r="A162" s="36"/>
      <c r="B162" s="32"/>
      <c r="C162" s="31"/>
      <c r="D162" s="6">
        <v>0</v>
      </c>
      <c r="E162" s="6">
        <v>0</v>
      </c>
      <c r="F162" s="83">
        <f>F161-D162+E162</f>
        <v>7467.26</v>
      </c>
    </row>
    <row r="163" spans="1:6" ht="30" customHeight="1" thickBot="1" x14ac:dyDescent="0.3">
      <c r="A163" s="123" t="str">
        <f>$A$26</f>
        <v>BALANCE AL 30/09/2023</v>
      </c>
      <c r="B163" s="124"/>
      <c r="C163" s="124"/>
      <c r="D163" s="124"/>
      <c r="E163" s="125"/>
      <c r="F163" s="84">
        <f>F162</f>
        <v>7467.26</v>
      </c>
    </row>
    <row r="164" spans="1:6" ht="20.100000000000001" customHeight="1" x14ac:dyDescent="0.25">
      <c r="A164" s="42"/>
      <c r="C164" s="48"/>
      <c r="D164" s="9"/>
      <c r="E164" s="9"/>
      <c r="F164" s="70"/>
    </row>
    <row r="165" spans="1:6" ht="20.100000000000001" customHeight="1" x14ac:dyDescent="0.25">
      <c r="A165" s="42"/>
      <c r="C165" s="48"/>
      <c r="D165" s="9"/>
      <c r="E165" s="9"/>
      <c r="F165" s="70"/>
    </row>
    <row r="166" spans="1:6" ht="20.100000000000001" customHeight="1" x14ac:dyDescent="0.25">
      <c r="E166" s="24"/>
      <c r="F166" s="71"/>
    </row>
    <row r="167" spans="1:6" ht="20.100000000000001" customHeight="1" x14ac:dyDescent="0.25">
      <c r="A167" s="122" t="s">
        <v>10</v>
      </c>
      <c r="B167" s="122"/>
      <c r="E167" s="119" t="s">
        <v>11</v>
      </c>
      <c r="F167" s="119"/>
    </row>
    <row r="168" spans="1:6" ht="20.100000000000001" customHeight="1" x14ac:dyDescent="0.25">
      <c r="A168" s="114" t="s">
        <v>12</v>
      </c>
      <c r="B168" s="114"/>
      <c r="C168" s="55"/>
      <c r="D168" s="25"/>
      <c r="E168" s="120" t="s">
        <v>33</v>
      </c>
      <c r="F168" s="120"/>
    </row>
    <row r="169" spans="1:6" ht="20.100000000000001" customHeight="1" x14ac:dyDescent="0.25">
      <c r="A169" s="117" t="s">
        <v>13</v>
      </c>
      <c r="B169" s="117"/>
      <c r="E169" s="121" t="s">
        <v>14</v>
      </c>
      <c r="F169" s="121"/>
    </row>
    <row r="170" spans="1:6" ht="20.100000000000001" customHeight="1" x14ac:dyDescent="0.25">
      <c r="A170" s="117"/>
      <c r="B170" s="117"/>
      <c r="E170" s="129"/>
      <c r="F170" s="129"/>
    </row>
    <row r="171" spans="1:6" ht="15.75" customHeight="1" x14ac:dyDescent="0.25">
      <c r="A171" s="40"/>
      <c r="B171" s="1"/>
      <c r="C171" s="49"/>
    </row>
    <row r="172" spans="1:6" ht="15.75" customHeight="1" x14ac:dyDescent="0.25">
      <c r="A172" s="40"/>
      <c r="B172" s="1"/>
      <c r="C172" s="119" t="s">
        <v>11</v>
      </c>
      <c r="D172" s="119"/>
    </row>
    <row r="173" spans="1:6" ht="15.75" customHeight="1" x14ac:dyDescent="0.25">
      <c r="A173" s="40"/>
      <c r="B173" s="1"/>
      <c r="C173" s="120" t="s">
        <v>15</v>
      </c>
      <c r="D173" s="120"/>
    </row>
    <row r="174" spans="1:6" ht="15.75" customHeight="1" x14ac:dyDescent="0.25">
      <c r="A174" s="40"/>
      <c r="B174" s="1"/>
      <c r="C174" s="121" t="s">
        <v>16</v>
      </c>
      <c r="D174" s="121"/>
    </row>
    <row r="175" spans="1:6" ht="15.75" customHeight="1" x14ac:dyDescent="0.25">
      <c r="A175" s="40"/>
      <c r="B175" s="1"/>
      <c r="C175" s="50"/>
    </row>
    <row r="176" spans="1:6" ht="14.25" customHeight="1" x14ac:dyDescent="0.25">
      <c r="A176" s="40"/>
      <c r="B176" s="1"/>
      <c r="C176" s="50"/>
    </row>
    <row r="177" spans="1:6" ht="17.25" customHeight="1" x14ac:dyDescent="0.25">
      <c r="A177" s="40"/>
      <c r="B177" s="1"/>
      <c r="C177" s="50"/>
    </row>
    <row r="178" spans="1:6" ht="17.25" customHeight="1" x14ac:dyDescent="0.25">
      <c r="A178" s="40"/>
      <c r="B178" s="1"/>
      <c r="C178" s="50"/>
    </row>
    <row r="179" spans="1:6" ht="17.25" customHeight="1" x14ac:dyDescent="0.25">
      <c r="A179" s="40"/>
      <c r="B179" s="1"/>
      <c r="C179" s="50"/>
    </row>
    <row r="180" spans="1:6" ht="17.25" customHeight="1" x14ac:dyDescent="0.25">
      <c r="A180" s="40"/>
      <c r="B180" s="1"/>
      <c r="C180" s="50"/>
    </row>
    <row r="181" spans="1:6" ht="17.25" customHeight="1" x14ac:dyDescent="0.25">
      <c r="A181" s="40"/>
      <c r="B181" s="1"/>
      <c r="C181" s="50"/>
    </row>
    <row r="182" spans="1:6" ht="17.25" customHeight="1" x14ac:dyDescent="0.25">
      <c r="A182" s="40"/>
      <c r="B182" s="1"/>
      <c r="C182" s="120"/>
      <c r="D182" s="120"/>
    </row>
    <row r="183" spans="1:6" ht="17.25" customHeight="1" x14ac:dyDescent="0.25">
      <c r="A183" s="40"/>
      <c r="B183" s="1"/>
      <c r="C183" s="57"/>
      <c r="D183" s="11"/>
    </row>
    <row r="184" spans="1:6" ht="17.25" customHeight="1" x14ac:dyDescent="0.25">
      <c r="A184" s="40"/>
      <c r="B184" s="1"/>
      <c r="C184" s="57"/>
      <c r="D184" s="11"/>
    </row>
    <row r="185" spans="1:6" ht="17.25" customHeight="1" x14ac:dyDescent="0.25">
      <c r="A185" s="40"/>
      <c r="B185" s="1"/>
      <c r="C185" s="57"/>
      <c r="D185" s="11"/>
    </row>
    <row r="186" spans="1:6" ht="17.25" customHeight="1" x14ac:dyDescent="0.25">
      <c r="A186" s="40"/>
      <c r="B186" s="1"/>
      <c r="C186" s="57"/>
      <c r="D186" s="11"/>
    </row>
    <row r="187" spans="1:6" ht="17.25" customHeight="1" x14ac:dyDescent="0.25">
      <c r="A187" s="40"/>
      <c r="B187" s="1"/>
      <c r="C187" s="57"/>
      <c r="D187" s="11"/>
    </row>
    <row r="188" spans="1:6" x14ac:dyDescent="0.25">
      <c r="A188" s="40"/>
      <c r="B188" s="1"/>
      <c r="C188" s="57"/>
      <c r="D188" s="11"/>
    </row>
    <row r="189" spans="1:6" x14ac:dyDescent="0.25">
      <c r="C189" s="58"/>
      <c r="F189" s="64"/>
    </row>
    <row r="190" spans="1:6" x14ac:dyDescent="0.25">
      <c r="C190" s="58"/>
      <c r="F190" s="64"/>
    </row>
    <row r="191" spans="1:6" x14ac:dyDescent="0.25">
      <c r="C191" s="58"/>
      <c r="F191" s="64"/>
    </row>
    <row r="192" spans="1:6" ht="20.100000000000001" customHeight="1" x14ac:dyDescent="0.25">
      <c r="A192" s="114" t="s">
        <v>20</v>
      </c>
      <c r="B192" s="114"/>
      <c r="C192" s="114"/>
      <c r="D192" s="114"/>
      <c r="E192" s="114"/>
      <c r="F192" s="114"/>
    </row>
    <row r="193" spans="1:6" ht="20.100000000000001" customHeight="1" x14ac:dyDescent="0.25">
      <c r="A193" s="115" t="s">
        <v>17</v>
      </c>
      <c r="B193" s="115"/>
      <c r="C193" s="115"/>
      <c r="D193" s="115"/>
      <c r="E193" s="115"/>
      <c r="F193" s="115"/>
    </row>
    <row r="194" spans="1:6" ht="20.100000000000001" customHeight="1" x14ac:dyDescent="0.25">
      <c r="A194" s="115" t="s">
        <v>23</v>
      </c>
      <c r="B194" s="115"/>
      <c r="C194" s="115"/>
      <c r="D194" s="115"/>
      <c r="E194" s="115"/>
      <c r="F194" s="115"/>
    </row>
    <row r="195" spans="1:6" ht="20.100000000000001" customHeight="1" x14ac:dyDescent="0.25">
      <c r="A195" s="115" t="str">
        <f>$A$17</f>
        <v>DEL 01 AL 30 DE SEPTIEMBRE DE 2023</v>
      </c>
      <c r="B195" s="115"/>
      <c r="C195" s="115"/>
      <c r="D195" s="115"/>
      <c r="E195" s="115"/>
      <c r="F195" s="115"/>
    </row>
    <row r="196" spans="1:6" ht="20.100000000000001" customHeight="1" thickBot="1" x14ac:dyDescent="0.3">
      <c r="A196" s="116" t="s">
        <v>3</v>
      </c>
      <c r="B196" s="116"/>
      <c r="C196" s="116"/>
      <c r="D196" s="116"/>
      <c r="E196" s="116"/>
      <c r="F196" s="116"/>
    </row>
    <row r="197" spans="1:6" ht="30" customHeight="1" x14ac:dyDescent="0.25">
      <c r="A197" s="15" t="s">
        <v>4</v>
      </c>
      <c r="B197" s="16" t="s">
        <v>5</v>
      </c>
      <c r="C197" s="51" t="s">
        <v>6</v>
      </c>
      <c r="D197" s="18" t="s">
        <v>7</v>
      </c>
      <c r="E197" s="18" t="s">
        <v>8</v>
      </c>
      <c r="F197" s="79" t="s">
        <v>9</v>
      </c>
    </row>
    <row r="198" spans="1:6" ht="30" customHeight="1" x14ac:dyDescent="0.25">
      <c r="A198" s="130" t="str">
        <f>$A$20</f>
        <v>BALANCE INICIAL</v>
      </c>
      <c r="B198" s="131"/>
      <c r="C198" s="131"/>
      <c r="D198" s="131"/>
      <c r="E198" s="132"/>
      <c r="F198" s="90">
        <v>294549.24</v>
      </c>
    </row>
    <row r="199" spans="1:6" ht="30" customHeight="1" x14ac:dyDescent="0.25">
      <c r="A199" s="36"/>
      <c r="B199" s="32"/>
      <c r="C199" s="31"/>
      <c r="D199" s="6">
        <v>0</v>
      </c>
      <c r="E199" s="6">
        <v>0</v>
      </c>
      <c r="F199" s="83">
        <f>F198-D199+E199</f>
        <v>294549.24</v>
      </c>
    </row>
    <row r="200" spans="1:6" ht="30" customHeight="1" thickBot="1" x14ac:dyDescent="0.3">
      <c r="A200" s="123" t="str">
        <f>$A$26</f>
        <v>BALANCE AL 30/09/2023</v>
      </c>
      <c r="B200" s="124"/>
      <c r="C200" s="124"/>
      <c r="D200" s="124"/>
      <c r="E200" s="125"/>
      <c r="F200" s="84">
        <f>F199</f>
        <v>294549.24</v>
      </c>
    </row>
    <row r="201" spans="1:6" ht="17.25" customHeight="1" x14ac:dyDescent="0.25">
      <c r="A201" s="42"/>
      <c r="C201" s="48"/>
      <c r="D201" s="9"/>
      <c r="E201" s="9"/>
      <c r="F201" s="70"/>
    </row>
    <row r="202" spans="1:6" ht="17.25" customHeight="1" x14ac:dyDescent="0.25">
      <c r="A202" s="42"/>
      <c r="C202" s="48"/>
      <c r="D202" s="9"/>
      <c r="E202" s="9"/>
      <c r="F202" s="70"/>
    </row>
    <row r="203" spans="1:6" ht="17.25" customHeight="1" x14ac:dyDescent="0.25">
      <c r="C203" s="48"/>
      <c r="D203" s="9"/>
      <c r="E203" s="9"/>
      <c r="F203" s="9"/>
    </row>
    <row r="204" spans="1:6" ht="17.25" customHeight="1" x14ac:dyDescent="0.25">
      <c r="A204" s="122" t="s">
        <v>10</v>
      </c>
      <c r="B204" s="122"/>
      <c r="D204" s="119" t="s">
        <v>11</v>
      </c>
      <c r="E204" s="119"/>
      <c r="F204" s="119"/>
    </row>
    <row r="205" spans="1:6" ht="17.25" customHeight="1" x14ac:dyDescent="0.25">
      <c r="A205" s="114" t="s">
        <v>12</v>
      </c>
      <c r="B205" s="114"/>
      <c r="D205" s="133" t="s">
        <v>33</v>
      </c>
      <c r="E205" s="133"/>
      <c r="F205" s="133"/>
    </row>
    <row r="206" spans="1:6" ht="18" customHeight="1" x14ac:dyDescent="0.25">
      <c r="A206" s="117" t="s">
        <v>13</v>
      </c>
      <c r="B206" s="117"/>
      <c r="C206" s="55"/>
      <c r="D206" s="121" t="s">
        <v>14</v>
      </c>
      <c r="E206" s="121"/>
      <c r="F206" s="121"/>
    </row>
    <row r="207" spans="1:6" ht="18" customHeight="1" x14ac:dyDescent="0.25">
      <c r="A207" s="117"/>
      <c r="B207" s="117"/>
    </row>
    <row r="208" spans="1:6" ht="18" customHeight="1" x14ac:dyDescent="0.25">
      <c r="A208" s="40"/>
      <c r="B208" s="1"/>
      <c r="C208" s="49"/>
    </row>
    <row r="209" spans="3:4" ht="18" customHeight="1" x14ac:dyDescent="0.25">
      <c r="C209" s="119" t="s">
        <v>11</v>
      </c>
      <c r="D209" s="119"/>
    </row>
    <row r="210" spans="3:4" ht="18" customHeight="1" x14ac:dyDescent="0.25">
      <c r="C210" s="120" t="s">
        <v>15</v>
      </c>
      <c r="D210" s="120"/>
    </row>
    <row r="211" spans="3:4" ht="18" customHeight="1" x14ac:dyDescent="0.25">
      <c r="C211" s="121" t="s">
        <v>16</v>
      </c>
      <c r="D211" s="121"/>
    </row>
    <row r="212" spans="3:4" ht="19.899999999999999" customHeight="1" x14ac:dyDescent="0.25">
      <c r="C212" s="49"/>
    </row>
    <row r="213" spans="3:4" ht="19.899999999999999" customHeight="1" x14ac:dyDescent="0.25">
      <c r="C213" s="49"/>
    </row>
    <row r="214" spans="3:4" ht="20.100000000000001" customHeight="1" x14ac:dyDescent="0.25">
      <c r="C214" s="49"/>
    </row>
    <row r="215" spans="3:4" ht="20.100000000000001" customHeight="1" x14ac:dyDescent="0.25">
      <c r="C215" s="49"/>
    </row>
    <row r="216" spans="3:4" ht="20.100000000000001" customHeight="1" x14ac:dyDescent="0.25">
      <c r="C216" s="49"/>
    </row>
    <row r="217" spans="3:4" ht="20.100000000000001" customHeight="1" x14ac:dyDescent="0.25">
      <c r="C217" s="49"/>
    </row>
    <row r="218" spans="3:4" ht="20.100000000000001" customHeight="1" x14ac:dyDescent="0.25">
      <c r="C218" s="49"/>
    </row>
    <row r="219" spans="3:4" ht="20.100000000000001" customHeight="1" x14ac:dyDescent="0.25">
      <c r="C219" s="49"/>
    </row>
    <row r="220" spans="3:4" ht="20.100000000000001" customHeight="1" x14ac:dyDescent="0.25">
      <c r="C220" s="49"/>
    </row>
    <row r="221" spans="3:4" ht="20.100000000000001" customHeight="1" x14ac:dyDescent="0.25">
      <c r="C221" s="49"/>
    </row>
    <row r="222" spans="3:4" ht="20.100000000000001" customHeight="1" x14ac:dyDescent="0.25">
      <c r="C222" s="49"/>
    </row>
    <row r="223" spans="3:4" ht="19.899999999999999" customHeight="1" x14ac:dyDescent="0.25">
      <c r="C223" s="49"/>
    </row>
    <row r="224" spans="3:4" ht="19.899999999999999" customHeight="1" x14ac:dyDescent="0.25">
      <c r="C224" s="49"/>
    </row>
    <row r="225" spans="1:6" ht="19.899999999999999" customHeight="1" x14ac:dyDescent="0.25">
      <c r="C225" s="49"/>
    </row>
    <row r="226" spans="1:6" ht="19.899999999999999" customHeight="1" x14ac:dyDescent="0.25">
      <c r="C226" s="49"/>
    </row>
    <row r="227" spans="1:6" ht="19.899999999999999" customHeight="1" x14ac:dyDescent="0.25">
      <c r="C227" s="49"/>
    </row>
    <row r="228" spans="1:6" ht="19.899999999999999" customHeight="1" x14ac:dyDescent="0.25">
      <c r="C228" s="49"/>
    </row>
    <row r="229" spans="1:6" ht="19.899999999999999" customHeight="1" x14ac:dyDescent="0.25">
      <c r="F229" s="64"/>
    </row>
    <row r="230" spans="1:6" ht="19.899999999999999" customHeight="1" x14ac:dyDescent="0.25">
      <c r="C230" s="58"/>
      <c r="F230" s="64"/>
    </row>
    <row r="231" spans="1:6" ht="19.899999999999999" customHeight="1" x14ac:dyDescent="0.25">
      <c r="C231" s="58"/>
      <c r="F231" s="64"/>
    </row>
    <row r="232" spans="1:6" ht="19.899999999999999" customHeight="1" x14ac:dyDescent="0.25">
      <c r="C232" s="58"/>
      <c r="F232" s="64"/>
    </row>
    <row r="233" spans="1:6" ht="19.899999999999999" customHeight="1" x14ac:dyDescent="0.25">
      <c r="C233" s="58"/>
      <c r="F233" s="64"/>
    </row>
    <row r="234" spans="1:6" ht="19.899999999999999" customHeight="1" x14ac:dyDescent="0.25">
      <c r="C234" s="58"/>
      <c r="F234" s="64"/>
    </row>
    <row r="235" spans="1:6" ht="19.899999999999999" customHeight="1" x14ac:dyDescent="0.25">
      <c r="C235" s="58"/>
      <c r="F235" s="64"/>
    </row>
    <row r="236" spans="1:6" ht="19.899999999999999" customHeight="1" x14ac:dyDescent="0.25">
      <c r="C236" s="58"/>
      <c r="F236" s="64"/>
    </row>
    <row r="237" spans="1:6" ht="19.899999999999999" customHeight="1" x14ac:dyDescent="0.25">
      <c r="C237" s="58"/>
      <c r="F237" s="64"/>
    </row>
    <row r="238" spans="1:6" ht="19.899999999999999" customHeight="1" x14ac:dyDescent="0.25">
      <c r="A238" s="114" t="s">
        <v>0</v>
      </c>
      <c r="B238" s="114"/>
      <c r="C238" s="114"/>
      <c r="D238" s="114"/>
      <c r="E238" s="114"/>
      <c r="F238" s="114"/>
    </row>
    <row r="239" spans="1:6" ht="19.899999999999999" customHeight="1" x14ac:dyDescent="0.25">
      <c r="A239" s="115" t="s">
        <v>17</v>
      </c>
      <c r="B239" s="115"/>
      <c r="C239" s="115"/>
      <c r="D239" s="115"/>
      <c r="E239" s="115"/>
      <c r="F239" s="115"/>
    </row>
    <row r="240" spans="1:6" ht="19.899999999999999" customHeight="1" x14ac:dyDescent="0.25">
      <c r="A240" s="115" t="s">
        <v>24</v>
      </c>
      <c r="B240" s="115"/>
      <c r="C240" s="115"/>
      <c r="D240" s="115"/>
      <c r="E240" s="115"/>
      <c r="F240" s="115"/>
    </row>
    <row r="241" spans="1:6" ht="19.899999999999999" customHeight="1" x14ac:dyDescent="0.25">
      <c r="A241" s="115" t="str">
        <f>$A$17</f>
        <v>DEL 01 AL 30 DE SEPTIEMBRE DE 2023</v>
      </c>
      <c r="B241" s="115"/>
      <c r="C241" s="115"/>
      <c r="D241" s="115"/>
      <c r="E241" s="115"/>
      <c r="F241" s="115"/>
    </row>
    <row r="242" spans="1:6" ht="19.899999999999999" customHeight="1" thickBot="1" x14ac:dyDescent="0.3">
      <c r="A242" s="115" t="s">
        <v>3</v>
      </c>
      <c r="B242" s="115"/>
      <c r="C242" s="115"/>
      <c r="D242" s="115"/>
      <c r="E242" s="115"/>
      <c r="F242" s="115"/>
    </row>
    <row r="243" spans="1:6" ht="30" customHeight="1" x14ac:dyDescent="0.25">
      <c r="A243" s="15" t="s">
        <v>4</v>
      </c>
      <c r="B243" s="16" t="s">
        <v>5</v>
      </c>
      <c r="C243" s="51" t="s">
        <v>6</v>
      </c>
      <c r="D243" s="18" t="s">
        <v>7</v>
      </c>
      <c r="E243" s="18" t="s">
        <v>8</v>
      </c>
      <c r="F243" s="79" t="s">
        <v>9</v>
      </c>
    </row>
    <row r="244" spans="1:6" ht="30" customHeight="1" x14ac:dyDescent="0.25">
      <c r="A244" s="130" t="str">
        <f>$A$20</f>
        <v>BALANCE INICIAL</v>
      </c>
      <c r="B244" s="131"/>
      <c r="C244" s="131"/>
      <c r="D244" s="131"/>
      <c r="E244" s="132"/>
      <c r="F244" s="81">
        <v>0</v>
      </c>
    </row>
    <row r="245" spans="1:6" ht="30" customHeight="1" x14ac:dyDescent="0.25">
      <c r="A245" s="43"/>
      <c r="B245" s="32"/>
      <c r="C245" s="31"/>
      <c r="D245" s="6">
        <v>0</v>
      </c>
      <c r="E245" s="6">
        <v>0</v>
      </c>
      <c r="F245" s="83">
        <f>+F244-D245+E245</f>
        <v>0</v>
      </c>
    </row>
    <row r="246" spans="1:6" ht="30" customHeight="1" thickBot="1" x14ac:dyDescent="0.3">
      <c r="A246" s="123" t="str">
        <f>$A$26</f>
        <v>BALANCE AL 30/09/2023</v>
      </c>
      <c r="B246" s="124"/>
      <c r="C246" s="124"/>
      <c r="D246" s="124"/>
      <c r="E246" s="125"/>
      <c r="F246" s="84">
        <f>F245</f>
        <v>0</v>
      </c>
    </row>
    <row r="247" spans="1:6" ht="18" customHeight="1" x14ac:dyDescent="0.25">
      <c r="A247" s="42"/>
      <c r="C247" s="48"/>
      <c r="D247" s="9"/>
      <c r="E247" s="9"/>
      <c r="F247" s="69"/>
    </row>
    <row r="248" spans="1:6" ht="18" customHeight="1" x14ac:dyDescent="0.25">
      <c r="A248" s="42"/>
      <c r="C248" s="48"/>
      <c r="D248" s="9"/>
      <c r="E248" s="9"/>
      <c r="F248" s="69"/>
    </row>
    <row r="249" spans="1:6" ht="18" customHeight="1" x14ac:dyDescent="0.25"/>
    <row r="250" spans="1:6" ht="20.100000000000001" customHeight="1" x14ac:dyDescent="0.25">
      <c r="D250" s="9"/>
      <c r="E250" s="9"/>
      <c r="F250" s="9"/>
    </row>
    <row r="251" spans="1:6" ht="20.100000000000001" customHeight="1" x14ac:dyDescent="0.25">
      <c r="A251" s="122" t="s">
        <v>10</v>
      </c>
      <c r="B251" s="122"/>
      <c r="D251" s="119" t="s">
        <v>11</v>
      </c>
      <c r="E251" s="119"/>
      <c r="F251" s="119"/>
    </row>
    <row r="252" spans="1:6" ht="20.100000000000001" customHeight="1" x14ac:dyDescent="0.25">
      <c r="A252" s="114" t="s">
        <v>12</v>
      </c>
      <c r="B252" s="114"/>
      <c r="D252" s="120" t="s">
        <v>33</v>
      </c>
      <c r="E252" s="120"/>
      <c r="F252" s="120"/>
    </row>
    <row r="253" spans="1:6" ht="20.100000000000001" customHeight="1" x14ac:dyDescent="0.25">
      <c r="A253" s="117" t="s">
        <v>13</v>
      </c>
      <c r="B253" s="117"/>
      <c r="D253" s="121" t="s">
        <v>14</v>
      </c>
      <c r="E253" s="121"/>
      <c r="F253" s="121"/>
    </row>
    <row r="254" spans="1:6" ht="20.100000000000001" customHeight="1" x14ac:dyDescent="0.25">
      <c r="A254" s="40"/>
      <c r="B254" s="1"/>
    </row>
    <row r="255" spans="1:6" ht="20.100000000000001" customHeight="1" x14ac:dyDescent="0.25">
      <c r="A255" s="40"/>
      <c r="B255" s="1"/>
    </row>
    <row r="256" spans="1:6" ht="20.100000000000001" customHeight="1" x14ac:dyDescent="0.25">
      <c r="A256" s="40"/>
      <c r="B256" s="1"/>
      <c r="C256" s="49"/>
    </row>
    <row r="257" spans="3:4" ht="20.100000000000001" customHeight="1" x14ac:dyDescent="0.25">
      <c r="C257" s="119" t="s">
        <v>11</v>
      </c>
      <c r="D257" s="119"/>
    </row>
    <row r="258" spans="3:4" ht="20.100000000000001" customHeight="1" x14ac:dyDescent="0.25">
      <c r="C258" s="120" t="s">
        <v>15</v>
      </c>
      <c r="D258" s="120"/>
    </row>
    <row r="259" spans="3:4" ht="20.100000000000001" customHeight="1" x14ac:dyDescent="0.25">
      <c r="C259" s="121" t="s">
        <v>16</v>
      </c>
      <c r="D259" s="121"/>
    </row>
    <row r="260" spans="3:4" ht="20.100000000000001" customHeight="1" x14ac:dyDescent="0.25">
      <c r="C260" s="13"/>
      <c r="D260" s="13"/>
    </row>
    <row r="261" spans="3:4" ht="20.100000000000001" customHeight="1" x14ac:dyDescent="0.25">
      <c r="C261" s="13"/>
      <c r="D261" s="13"/>
    </row>
    <row r="262" spans="3:4" ht="20.100000000000001" customHeight="1" x14ac:dyDescent="0.25">
      <c r="C262" s="13"/>
      <c r="D262" s="13"/>
    </row>
    <row r="263" spans="3:4" ht="20.100000000000001" customHeight="1" x14ac:dyDescent="0.25">
      <c r="C263" s="13"/>
      <c r="D263" s="13"/>
    </row>
    <row r="264" spans="3:4" ht="20.100000000000001" customHeight="1" x14ac:dyDescent="0.25">
      <c r="C264" s="13"/>
      <c r="D264" s="13"/>
    </row>
    <row r="265" spans="3:4" ht="19.5" customHeight="1" x14ac:dyDescent="0.25">
      <c r="C265" s="13"/>
      <c r="D265" s="13"/>
    </row>
    <row r="266" spans="3:4" ht="19.5" customHeight="1" x14ac:dyDescent="0.25">
      <c r="C266" s="13"/>
      <c r="D266" s="13"/>
    </row>
    <row r="267" spans="3:4" ht="19.5" customHeight="1" x14ac:dyDescent="0.25">
      <c r="C267" s="13"/>
      <c r="D267" s="13"/>
    </row>
    <row r="268" spans="3:4" ht="19.5" customHeight="1" x14ac:dyDescent="0.25">
      <c r="C268" s="13"/>
      <c r="D268" s="13"/>
    </row>
    <row r="269" spans="3:4" ht="19.5" customHeight="1" x14ac:dyDescent="0.25">
      <c r="C269" s="13"/>
      <c r="D269" s="13"/>
    </row>
    <row r="270" spans="3:4" ht="19.5" customHeight="1" x14ac:dyDescent="0.25">
      <c r="C270" s="13"/>
      <c r="D270" s="13"/>
    </row>
    <row r="271" spans="3:4" ht="19.5" customHeight="1" x14ac:dyDescent="0.25">
      <c r="C271" s="13"/>
      <c r="D271" s="13"/>
    </row>
    <row r="272" spans="3:4" ht="19.5" customHeight="1" x14ac:dyDescent="0.25">
      <c r="C272" s="13"/>
      <c r="D272" s="13"/>
    </row>
    <row r="273" spans="3:4" ht="20.100000000000001" customHeight="1" x14ac:dyDescent="0.25">
      <c r="C273" s="13"/>
      <c r="D273" s="13"/>
    </row>
    <row r="274" spans="3:4" ht="20.100000000000001" customHeight="1" x14ac:dyDescent="0.25">
      <c r="C274" s="13"/>
      <c r="D274" s="13"/>
    </row>
    <row r="275" spans="3:4" ht="20.100000000000001" customHeight="1" x14ac:dyDescent="0.25">
      <c r="C275" s="13"/>
      <c r="D275" s="13"/>
    </row>
    <row r="276" spans="3:4" ht="20.100000000000001" customHeight="1" x14ac:dyDescent="0.25">
      <c r="C276" s="13"/>
      <c r="D276" s="13"/>
    </row>
    <row r="277" spans="3:4" ht="20.100000000000001" customHeight="1" x14ac:dyDescent="0.25">
      <c r="C277" s="13"/>
      <c r="D277" s="13"/>
    </row>
    <row r="278" spans="3:4" ht="19.5" customHeight="1" x14ac:dyDescent="0.25">
      <c r="C278" s="13"/>
      <c r="D278" s="13"/>
    </row>
    <row r="279" spans="3:4" ht="19.5" customHeight="1" x14ac:dyDescent="0.25">
      <c r="C279" s="13"/>
      <c r="D279" s="13"/>
    </row>
    <row r="280" spans="3:4" ht="19.5" customHeight="1" x14ac:dyDescent="0.25">
      <c r="C280" s="13"/>
      <c r="D280" s="13"/>
    </row>
    <row r="281" spans="3:4" ht="20.100000000000001" customHeight="1" x14ac:dyDescent="0.25">
      <c r="C281" s="13"/>
      <c r="D281" s="13"/>
    </row>
    <row r="282" spans="3:4" ht="20.100000000000001" customHeight="1" x14ac:dyDescent="0.25">
      <c r="C282" s="13"/>
      <c r="D282" s="13"/>
    </row>
    <row r="283" spans="3:4" ht="20.100000000000001" customHeight="1" x14ac:dyDescent="0.25">
      <c r="C283" s="13"/>
      <c r="D283" s="13"/>
    </row>
    <row r="284" spans="3:4" ht="19.899999999999999" customHeight="1" x14ac:dyDescent="0.25">
      <c r="C284" s="49"/>
    </row>
    <row r="285" spans="3:4" ht="19.899999999999999" customHeight="1" x14ac:dyDescent="0.25">
      <c r="C285" s="49"/>
    </row>
    <row r="286" spans="3:4" ht="19.899999999999999" customHeight="1" x14ac:dyDescent="0.25">
      <c r="C286" s="49"/>
    </row>
    <row r="287" spans="3:4" ht="19.899999999999999" customHeight="1" x14ac:dyDescent="0.25">
      <c r="C287" s="49"/>
    </row>
    <row r="288" spans="3:4" ht="19.899999999999999" customHeight="1" x14ac:dyDescent="0.25">
      <c r="C288" s="49"/>
    </row>
    <row r="289" spans="1:6" ht="19.899999999999999" customHeight="1" x14ac:dyDescent="0.25">
      <c r="C289" s="58"/>
      <c r="F289" s="64"/>
    </row>
    <row r="290" spans="1:6" ht="19.899999999999999" customHeight="1" x14ac:dyDescent="0.25">
      <c r="C290" s="58"/>
      <c r="F290" s="64"/>
    </row>
    <row r="291" spans="1:6" ht="19.899999999999999" customHeight="1" x14ac:dyDescent="0.25">
      <c r="C291" s="58"/>
      <c r="F291" s="64"/>
    </row>
    <row r="292" spans="1:6" ht="19.899999999999999" customHeight="1" x14ac:dyDescent="0.25">
      <c r="C292" s="58"/>
      <c r="F292" s="64"/>
    </row>
    <row r="293" spans="1:6" ht="19.899999999999999" customHeight="1" x14ac:dyDescent="0.25">
      <c r="C293" s="58"/>
      <c r="F293" s="64"/>
    </row>
    <row r="294" spans="1:6" ht="19.899999999999999" customHeight="1" x14ac:dyDescent="0.25">
      <c r="C294" s="58"/>
      <c r="F294" s="64"/>
    </row>
    <row r="295" spans="1:6" x14ac:dyDescent="0.25">
      <c r="C295" s="58"/>
      <c r="F295" s="64"/>
    </row>
    <row r="296" spans="1:6" ht="17.25" customHeight="1" x14ac:dyDescent="0.25">
      <c r="C296" s="58"/>
      <c r="F296" s="72"/>
    </row>
    <row r="297" spans="1:6" x14ac:dyDescent="0.25">
      <c r="C297" s="58"/>
      <c r="D297" s="68"/>
      <c r="E297" s="68"/>
      <c r="F297" s="72"/>
    </row>
    <row r="298" spans="1:6" ht="20.100000000000001" customHeight="1" x14ac:dyDescent="0.25">
      <c r="A298" s="114" t="s">
        <v>20</v>
      </c>
      <c r="B298" s="114"/>
      <c r="C298" s="114"/>
      <c r="D298" s="114"/>
      <c r="E298" s="114"/>
      <c r="F298" s="114"/>
    </row>
    <row r="299" spans="1:6" ht="20.100000000000001" customHeight="1" x14ac:dyDescent="0.25">
      <c r="A299" s="115" t="s">
        <v>17</v>
      </c>
      <c r="B299" s="115"/>
      <c r="C299" s="115"/>
      <c r="D299" s="115"/>
      <c r="E299" s="115"/>
      <c r="F299" s="115"/>
    </row>
    <row r="300" spans="1:6" ht="20.100000000000001" customHeight="1" x14ac:dyDescent="0.25">
      <c r="A300" s="115" t="s">
        <v>25</v>
      </c>
      <c r="B300" s="115"/>
      <c r="C300" s="115"/>
      <c r="D300" s="115"/>
      <c r="E300" s="115"/>
      <c r="F300" s="115"/>
    </row>
    <row r="301" spans="1:6" ht="20.100000000000001" customHeight="1" x14ac:dyDescent="0.25">
      <c r="A301" s="115" t="str">
        <f>$A$17</f>
        <v>DEL 01 AL 30 DE SEPTIEMBRE DE 2023</v>
      </c>
      <c r="B301" s="115"/>
      <c r="C301" s="115"/>
      <c r="D301" s="115"/>
      <c r="E301" s="115"/>
      <c r="F301" s="115"/>
    </row>
    <row r="302" spans="1:6" ht="20.100000000000001" customHeight="1" thickBot="1" x14ac:dyDescent="0.3">
      <c r="A302" s="116" t="s">
        <v>3</v>
      </c>
      <c r="B302" s="116"/>
      <c r="C302" s="116"/>
      <c r="D302" s="116"/>
      <c r="E302" s="116"/>
      <c r="F302" s="116"/>
    </row>
    <row r="303" spans="1:6" ht="30" customHeight="1" x14ac:dyDescent="0.25">
      <c r="A303" s="15" t="s">
        <v>4</v>
      </c>
      <c r="B303" s="16" t="s">
        <v>5</v>
      </c>
      <c r="C303" s="51" t="s">
        <v>6</v>
      </c>
      <c r="D303" s="18" t="s">
        <v>7</v>
      </c>
      <c r="E303" s="18" t="s">
        <v>8</v>
      </c>
      <c r="F303" s="79" t="s">
        <v>9</v>
      </c>
    </row>
    <row r="304" spans="1:6" ht="30" customHeight="1" x14ac:dyDescent="0.25">
      <c r="A304" s="126" t="str">
        <f>$A$20</f>
        <v>BALANCE INICIAL</v>
      </c>
      <c r="B304" s="127"/>
      <c r="C304" s="127"/>
      <c r="D304" s="127"/>
      <c r="E304" s="128"/>
      <c r="F304" s="81">
        <v>120593.29</v>
      </c>
    </row>
    <row r="305" spans="1:6" ht="30" customHeight="1" x14ac:dyDescent="0.25">
      <c r="A305" s="36"/>
      <c r="B305" s="32"/>
      <c r="C305" s="19"/>
      <c r="D305" s="6">
        <v>0</v>
      </c>
      <c r="E305" s="6">
        <v>0</v>
      </c>
      <c r="F305" s="83">
        <f>+F304-D305+E305</f>
        <v>120593.29</v>
      </c>
    </row>
    <row r="306" spans="1:6" ht="30" customHeight="1" thickBot="1" x14ac:dyDescent="0.3">
      <c r="A306" s="123" t="str">
        <f>$A$26</f>
        <v>BALANCE AL 30/09/2023</v>
      </c>
      <c r="B306" s="124"/>
      <c r="C306" s="124"/>
      <c r="D306" s="124"/>
      <c r="E306" s="125"/>
      <c r="F306" s="84">
        <f>F305</f>
        <v>120593.29</v>
      </c>
    </row>
    <row r="307" spans="1:6" ht="20.100000000000001" customHeight="1" x14ac:dyDescent="0.25">
      <c r="C307" s="48"/>
      <c r="D307" s="9"/>
      <c r="E307" s="9"/>
      <c r="F307" s="70"/>
    </row>
    <row r="308" spans="1:6" ht="20.100000000000001" customHeight="1" x14ac:dyDescent="0.25">
      <c r="C308" s="48"/>
      <c r="D308" s="9"/>
      <c r="E308" s="9"/>
      <c r="F308" s="70"/>
    </row>
    <row r="309" spans="1:6" ht="20.100000000000001" customHeight="1" x14ac:dyDescent="0.25">
      <c r="A309" s="122" t="s">
        <v>10</v>
      </c>
      <c r="B309" s="122"/>
      <c r="D309" s="119" t="s">
        <v>11</v>
      </c>
      <c r="E309" s="119"/>
      <c r="F309" s="119"/>
    </row>
    <row r="310" spans="1:6" ht="20.100000000000001" customHeight="1" x14ac:dyDescent="0.25">
      <c r="A310" s="114" t="s">
        <v>12</v>
      </c>
      <c r="B310" s="114"/>
      <c r="D310" s="120" t="s">
        <v>33</v>
      </c>
      <c r="E310" s="120"/>
      <c r="F310" s="120"/>
    </row>
    <row r="311" spans="1:6" ht="20.100000000000001" customHeight="1" x14ac:dyDescent="0.25">
      <c r="A311" s="117" t="s">
        <v>13</v>
      </c>
      <c r="B311" s="117"/>
      <c r="D311" s="121" t="s">
        <v>14</v>
      </c>
      <c r="E311" s="121"/>
      <c r="F311" s="121"/>
    </row>
    <row r="312" spans="1:6" ht="20.100000000000001" customHeight="1" x14ac:dyDescent="0.25"/>
    <row r="313" spans="1:6" ht="20.100000000000001" customHeight="1" x14ac:dyDescent="0.25">
      <c r="C313" s="58"/>
    </row>
    <row r="314" spans="1:6" ht="20.100000000000001" customHeight="1" x14ac:dyDescent="0.25">
      <c r="C314" s="59" t="s">
        <v>11</v>
      </c>
      <c r="D314" s="9"/>
      <c r="E314" s="11"/>
    </row>
    <row r="315" spans="1:6" ht="20.100000000000001" customHeight="1" x14ac:dyDescent="0.25">
      <c r="C315" s="57" t="s">
        <v>15</v>
      </c>
      <c r="D315" s="11"/>
      <c r="E315" s="11"/>
    </row>
    <row r="316" spans="1:6" x14ac:dyDescent="0.25">
      <c r="C316" s="50" t="s">
        <v>16</v>
      </c>
    </row>
    <row r="333" spans="3:6" x14ac:dyDescent="0.25">
      <c r="C333" s="58"/>
      <c r="F333" s="64"/>
    </row>
    <row r="334" spans="3:6" x14ac:dyDescent="0.25">
      <c r="C334" s="58"/>
      <c r="F334" s="64"/>
    </row>
    <row r="335" spans="3:6" x14ac:dyDescent="0.25">
      <c r="C335" s="58"/>
      <c r="F335" s="64"/>
    </row>
    <row r="336" spans="3:6" x14ac:dyDescent="0.25">
      <c r="C336" s="58"/>
      <c r="F336" s="64"/>
    </row>
    <row r="337" spans="1:6" x14ac:dyDescent="0.25">
      <c r="C337" s="58"/>
      <c r="F337" s="64"/>
    </row>
    <row r="338" spans="1:6" x14ac:dyDescent="0.25">
      <c r="C338" s="58"/>
      <c r="F338" s="64"/>
    </row>
    <row r="339" spans="1:6" x14ac:dyDescent="0.25">
      <c r="C339" s="58"/>
      <c r="F339" s="64"/>
    </row>
    <row r="340" spans="1:6" x14ac:dyDescent="0.25">
      <c r="C340" s="58"/>
      <c r="F340" s="64"/>
    </row>
    <row r="341" spans="1:6" x14ac:dyDescent="0.25">
      <c r="C341" s="58"/>
      <c r="F341" s="64"/>
    </row>
    <row r="342" spans="1:6" ht="20.100000000000001" customHeight="1" x14ac:dyDescent="0.25">
      <c r="A342" s="114" t="s">
        <v>20</v>
      </c>
      <c r="B342" s="114"/>
      <c r="C342" s="114"/>
      <c r="D342" s="114"/>
      <c r="E342" s="114"/>
      <c r="F342" s="114"/>
    </row>
    <row r="343" spans="1:6" ht="20.100000000000001" customHeight="1" x14ac:dyDescent="0.25">
      <c r="A343" s="115" t="s">
        <v>17</v>
      </c>
      <c r="B343" s="115"/>
      <c r="C343" s="115"/>
      <c r="D343" s="115"/>
      <c r="E343" s="115"/>
      <c r="F343" s="115"/>
    </row>
    <row r="344" spans="1:6" ht="20.100000000000001" customHeight="1" x14ac:dyDescent="0.25">
      <c r="A344" s="114" t="s">
        <v>26</v>
      </c>
      <c r="B344" s="114"/>
      <c r="C344" s="114"/>
      <c r="D344" s="114"/>
      <c r="E344" s="114"/>
      <c r="F344" s="114"/>
    </row>
    <row r="345" spans="1:6" ht="20.100000000000001" customHeight="1" x14ac:dyDescent="0.25">
      <c r="A345" s="115" t="str">
        <f>$A$17</f>
        <v>DEL 01 AL 30 DE SEPTIEMBRE DE 2023</v>
      </c>
      <c r="B345" s="115"/>
      <c r="C345" s="115"/>
      <c r="D345" s="115"/>
      <c r="E345" s="115"/>
      <c r="F345" s="115"/>
    </row>
    <row r="346" spans="1:6" ht="20.100000000000001" customHeight="1" thickBot="1" x14ac:dyDescent="0.3">
      <c r="A346" s="116" t="s">
        <v>3</v>
      </c>
      <c r="B346" s="116"/>
      <c r="C346" s="116"/>
      <c r="D346" s="116"/>
      <c r="E346" s="116"/>
      <c r="F346" s="116"/>
    </row>
    <row r="347" spans="1:6" ht="30" customHeight="1" x14ac:dyDescent="0.25">
      <c r="A347" s="15" t="s">
        <v>4</v>
      </c>
      <c r="B347" s="51" t="s">
        <v>5</v>
      </c>
      <c r="C347" s="51" t="s">
        <v>6</v>
      </c>
      <c r="D347" s="37" t="s">
        <v>7</v>
      </c>
      <c r="E347" s="18" t="s">
        <v>8</v>
      </c>
      <c r="F347" s="80" t="s">
        <v>9</v>
      </c>
    </row>
    <row r="348" spans="1:6" ht="30" customHeight="1" x14ac:dyDescent="0.25">
      <c r="A348" s="126" t="str">
        <f>$A$20</f>
        <v>BALANCE INICIAL</v>
      </c>
      <c r="B348" s="127"/>
      <c r="C348" s="127"/>
      <c r="D348" s="127"/>
      <c r="E348" s="128"/>
      <c r="F348" s="85">
        <v>28373.470000000038</v>
      </c>
    </row>
    <row r="349" spans="1:6" ht="30" customHeight="1" x14ac:dyDescent="0.25">
      <c r="A349" s="43">
        <v>45174</v>
      </c>
      <c r="B349" s="32"/>
      <c r="C349" s="19" t="s">
        <v>143</v>
      </c>
      <c r="D349" s="65"/>
      <c r="E349" s="6">
        <v>1249441</v>
      </c>
      <c r="F349" s="86">
        <f>+F348-D349+E349</f>
        <v>1277814.47</v>
      </c>
    </row>
    <row r="350" spans="1:6" ht="56.25" customHeight="1" x14ac:dyDescent="0.25">
      <c r="A350" s="43">
        <v>45187</v>
      </c>
      <c r="B350" s="32"/>
      <c r="C350" s="31" t="s">
        <v>144</v>
      </c>
      <c r="D350" s="6">
        <v>1249441</v>
      </c>
      <c r="E350" s="6"/>
      <c r="F350" s="86">
        <f>+F349-D350+E350</f>
        <v>28373.469999999972</v>
      </c>
    </row>
    <row r="351" spans="1:6" ht="30" customHeight="1" x14ac:dyDescent="0.25">
      <c r="A351" s="43">
        <v>45199</v>
      </c>
      <c r="B351" s="32"/>
      <c r="C351" s="19" t="s">
        <v>27</v>
      </c>
      <c r="D351" s="6">
        <v>175</v>
      </c>
      <c r="E351" s="6"/>
      <c r="F351" s="86">
        <f t="shared" ref="F351:F352" si="2">+F350-D351+E351</f>
        <v>28198.469999999972</v>
      </c>
    </row>
    <row r="352" spans="1:6" ht="30" customHeight="1" x14ac:dyDescent="0.25">
      <c r="A352" s="43">
        <v>45199</v>
      </c>
      <c r="B352" s="32"/>
      <c r="C352" s="19" t="s">
        <v>42</v>
      </c>
      <c r="D352" s="38">
        <v>1874.16</v>
      </c>
      <c r="E352" s="6"/>
      <c r="F352" s="86">
        <f t="shared" si="2"/>
        <v>26324.309999999972</v>
      </c>
    </row>
    <row r="353" spans="1:6 16384:16384" ht="30" customHeight="1" thickBot="1" x14ac:dyDescent="0.3">
      <c r="A353" s="123" t="str">
        <f>$A$26</f>
        <v>BALANCE AL 30/09/2023</v>
      </c>
      <c r="B353" s="124"/>
      <c r="C353" s="124"/>
      <c r="D353" s="124"/>
      <c r="E353" s="125"/>
      <c r="F353" s="87">
        <f>+F352</f>
        <v>26324.309999999972</v>
      </c>
    </row>
    <row r="354" spans="1:6 16384:16384" ht="20.100000000000001" customHeight="1" x14ac:dyDescent="0.25">
      <c r="A354" s="40"/>
      <c r="B354" s="1"/>
      <c r="C354" s="58"/>
      <c r="D354" s="9"/>
      <c r="E354" s="9"/>
      <c r="F354" s="70"/>
    </row>
    <row r="355" spans="1:6 16384:16384" ht="20.100000000000001" customHeight="1" x14ac:dyDescent="0.25">
      <c r="A355" s="44"/>
      <c r="B355" s="28"/>
      <c r="F355" s="64"/>
    </row>
    <row r="356" spans="1:6 16384:16384" ht="20.100000000000001" customHeight="1" x14ac:dyDescent="0.25">
      <c r="D356" s="9"/>
      <c r="E356" s="9"/>
      <c r="F356" s="9"/>
    </row>
    <row r="357" spans="1:6 16384:16384" ht="20.100000000000001" customHeight="1" x14ac:dyDescent="0.25">
      <c r="A357" s="122" t="s">
        <v>10</v>
      </c>
      <c r="B357" s="122"/>
      <c r="D357" s="119" t="s">
        <v>11</v>
      </c>
      <c r="E357" s="119"/>
      <c r="F357" s="119"/>
    </row>
    <row r="358" spans="1:6 16384:16384" ht="20.100000000000001" customHeight="1" x14ac:dyDescent="0.25">
      <c r="A358" s="114" t="s">
        <v>12</v>
      </c>
      <c r="B358" s="114"/>
      <c r="D358" s="120" t="s">
        <v>33</v>
      </c>
      <c r="E358" s="120"/>
      <c r="F358" s="120"/>
    </row>
    <row r="359" spans="1:6 16384:16384" ht="20.100000000000001" customHeight="1" x14ac:dyDescent="0.25">
      <c r="A359" s="117" t="s">
        <v>13</v>
      </c>
      <c r="B359" s="117"/>
      <c r="D359" s="121" t="s">
        <v>14</v>
      </c>
      <c r="E359" s="121"/>
      <c r="F359" s="121"/>
    </row>
    <row r="360" spans="1:6 16384:16384" ht="20.100000000000001" customHeight="1" x14ac:dyDescent="0.25">
      <c r="A360" s="40"/>
      <c r="B360" s="1"/>
    </row>
    <row r="361" spans="1:6 16384:16384" ht="20.100000000000001" customHeight="1" x14ac:dyDescent="0.25">
      <c r="A361" s="40"/>
      <c r="B361" s="1"/>
      <c r="C361" s="58"/>
    </row>
    <row r="362" spans="1:6 16384:16384" ht="20.100000000000001" customHeight="1" x14ac:dyDescent="0.25">
      <c r="A362" s="40"/>
      <c r="B362" s="1"/>
      <c r="C362" s="59" t="s">
        <v>11</v>
      </c>
      <c r="XFD362" s="29">
        <f>SUM(A362:XFC362)</f>
        <v>0</v>
      </c>
    </row>
    <row r="363" spans="1:6 16384:16384" ht="20.100000000000001" customHeight="1" x14ac:dyDescent="0.25">
      <c r="A363" s="40"/>
      <c r="B363" s="1"/>
      <c r="C363" s="57" t="s">
        <v>15</v>
      </c>
    </row>
    <row r="364" spans="1:6 16384:16384" ht="20.100000000000001" customHeight="1" x14ac:dyDescent="0.25">
      <c r="A364" s="40"/>
      <c r="B364" s="1"/>
      <c r="C364" s="50" t="s">
        <v>16</v>
      </c>
    </row>
    <row r="365" spans="1:6 16384:16384" ht="30" customHeight="1" x14ac:dyDescent="0.25">
      <c r="A365" s="40"/>
      <c r="B365" s="1"/>
    </row>
    <row r="366" spans="1:6 16384:16384" ht="30" customHeight="1" x14ac:dyDescent="0.25">
      <c r="A366" s="40"/>
      <c r="B366" s="1"/>
    </row>
    <row r="367" spans="1:6 16384:16384" ht="30" customHeight="1" x14ac:dyDescent="0.25">
      <c r="A367" s="40"/>
      <c r="B367" s="1"/>
    </row>
    <row r="368" spans="1:6 16384:16384" ht="30" customHeight="1" x14ac:dyDescent="0.25">
      <c r="A368" s="40"/>
      <c r="B368" s="1"/>
    </row>
    <row r="369" spans="1:7" ht="30" customHeight="1" x14ac:dyDescent="0.25">
      <c r="A369" s="40"/>
      <c r="B369" s="1"/>
    </row>
    <row r="370" spans="1:7" ht="30" customHeight="1" x14ac:dyDescent="0.25">
      <c r="A370" s="40"/>
      <c r="B370" s="1"/>
    </row>
    <row r="371" spans="1:7" ht="30" customHeight="1" x14ac:dyDescent="0.25"/>
    <row r="372" spans="1:7" ht="30" customHeight="1" x14ac:dyDescent="0.25">
      <c r="F372" s="64"/>
    </row>
    <row r="373" spans="1:7" ht="30" customHeight="1" x14ac:dyDescent="0.25">
      <c r="C373" s="58"/>
      <c r="F373" s="64"/>
    </row>
    <row r="374" spans="1:7" ht="20.100000000000001" customHeight="1" x14ac:dyDescent="0.25">
      <c r="A374" s="114" t="s">
        <v>20</v>
      </c>
      <c r="B374" s="114"/>
      <c r="C374" s="114"/>
      <c r="D374" s="114"/>
      <c r="E374" s="114"/>
      <c r="F374" s="114"/>
    </row>
    <row r="375" spans="1:7" ht="20.100000000000001" customHeight="1" x14ac:dyDescent="0.25">
      <c r="A375" s="114" t="s">
        <v>28</v>
      </c>
      <c r="B375" s="114"/>
      <c r="C375" s="114"/>
      <c r="D375" s="114"/>
      <c r="E375" s="114"/>
      <c r="F375" s="114"/>
      <c r="G375" s="9"/>
    </row>
    <row r="376" spans="1:7" ht="20.100000000000001" customHeight="1" x14ac:dyDescent="0.25">
      <c r="A376" s="115" t="s">
        <v>29</v>
      </c>
      <c r="B376" s="115"/>
      <c r="C376" s="115"/>
      <c r="D376" s="115"/>
      <c r="E376" s="115"/>
      <c r="F376" s="115"/>
      <c r="G376" s="9"/>
    </row>
    <row r="377" spans="1:7" ht="20.100000000000001" customHeight="1" x14ac:dyDescent="0.25">
      <c r="A377" s="115" t="str">
        <f>$A$17</f>
        <v>DEL 01 AL 30 DE SEPTIEMBRE DE 2023</v>
      </c>
      <c r="B377" s="115"/>
      <c r="C377" s="115"/>
      <c r="D377" s="115"/>
      <c r="E377" s="115"/>
      <c r="F377" s="115"/>
      <c r="G377" s="9"/>
    </row>
    <row r="378" spans="1:7" ht="20.100000000000001" customHeight="1" thickBot="1" x14ac:dyDescent="0.3">
      <c r="A378" s="116" t="s">
        <v>3</v>
      </c>
      <c r="B378" s="116"/>
      <c r="C378" s="116"/>
      <c r="D378" s="116"/>
      <c r="E378" s="116"/>
      <c r="F378" s="116"/>
      <c r="G378" s="9"/>
    </row>
    <row r="379" spans="1:7" ht="30" customHeight="1" x14ac:dyDescent="0.25">
      <c r="A379" s="15" t="s">
        <v>4</v>
      </c>
      <c r="B379" s="16" t="s">
        <v>30</v>
      </c>
      <c r="C379" s="51" t="s">
        <v>6</v>
      </c>
      <c r="D379" s="17" t="s">
        <v>7</v>
      </c>
      <c r="E379" s="17" t="s">
        <v>8</v>
      </c>
      <c r="F379" s="75" t="s">
        <v>9</v>
      </c>
      <c r="G379" s="9"/>
    </row>
    <row r="380" spans="1:7" ht="30" customHeight="1" x14ac:dyDescent="0.25">
      <c r="A380" s="126" t="str">
        <f>$A$20</f>
        <v>BALANCE INICIAL</v>
      </c>
      <c r="B380" s="127"/>
      <c r="C380" s="127"/>
      <c r="D380" s="127"/>
      <c r="E380" s="128"/>
      <c r="F380" s="92">
        <v>31892211.560000014</v>
      </c>
      <c r="G380" s="9"/>
    </row>
    <row r="381" spans="1:7" ht="30" customHeight="1" x14ac:dyDescent="0.25">
      <c r="A381" s="43">
        <v>45170</v>
      </c>
      <c r="B381" s="32"/>
      <c r="C381" s="21" t="s">
        <v>231</v>
      </c>
      <c r="D381" s="63"/>
      <c r="E381" s="96">
        <v>240</v>
      </c>
      <c r="F381" s="88">
        <f>F380+E381</f>
        <v>31892451.560000014</v>
      </c>
      <c r="G381" s="9"/>
    </row>
    <row r="382" spans="1:7" ht="30" customHeight="1" x14ac:dyDescent="0.25">
      <c r="A382" s="43">
        <v>45174</v>
      </c>
      <c r="B382" s="32"/>
      <c r="C382" s="21" t="s">
        <v>232</v>
      </c>
      <c r="D382" s="74"/>
      <c r="E382" s="96">
        <v>300</v>
      </c>
      <c r="F382" s="88">
        <f t="shared" ref="F382:F386" si="3">F381+E382</f>
        <v>31892751.560000014</v>
      </c>
      <c r="G382" s="9"/>
    </row>
    <row r="383" spans="1:7" ht="30" customHeight="1" x14ac:dyDescent="0.25">
      <c r="A383" s="43">
        <v>45174</v>
      </c>
      <c r="B383" s="32"/>
      <c r="C383" s="21" t="s">
        <v>233</v>
      </c>
      <c r="D383" s="63"/>
      <c r="E383" s="96">
        <v>4830</v>
      </c>
      <c r="F383" s="88">
        <f t="shared" si="3"/>
        <v>31897581.560000014</v>
      </c>
      <c r="G383" s="9"/>
    </row>
    <row r="384" spans="1:7" ht="30" customHeight="1" x14ac:dyDescent="0.25">
      <c r="A384" s="43">
        <v>45175</v>
      </c>
      <c r="B384" s="32"/>
      <c r="C384" s="21" t="s">
        <v>234</v>
      </c>
      <c r="D384" s="63"/>
      <c r="E384" s="96">
        <v>2150</v>
      </c>
      <c r="F384" s="88">
        <f t="shared" si="3"/>
        <v>31899731.560000014</v>
      </c>
      <c r="G384" s="9"/>
    </row>
    <row r="385" spans="1:24" ht="30" customHeight="1" x14ac:dyDescent="0.25">
      <c r="A385" s="43">
        <v>45177</v>
      </c>
      <c r="B385" s="32"/>
      <c r="C385" s="21" t="s">
        <v>235</v>
      </c>
      <c r="D385" s="63"/>
      <c r="E385" s="96">
        <v>4000</v>
      </c>
      <c r="F385" s="88">
        <f t="shared" si="3"/>
        <v>31903731.560000014</v>
      </c>
      <c r="G385" s="9"/>
    </row>
    <row r="386" spans="1:24" ht="30" customHeight="1" x14ac:dyDescent="0.25">
      <c r="A386" s="43">
        <v>45183</v>
      </c>
      <c r="B386" s="32"/>
      <c r="C386" s="21" t="s">
        <v>236</v>
      </c>
      <c r="D386" s="63"/>
      <c r="E386" s="96">
        <v>23450</v>
      </c>
      <c r="F386" s="88">
        <f t="shared" si="3"/>
        <v>31927181.560000014</v>
      </c>
      <c r="G386" s="9"/>
    </row>
    <row r="387" spans="1:24" ht="30" customHeight="1" x14ac:dyDescent="0.25">
      <c r="A387" s="43">
        <v>45188</v>
      </c>
      <c r="B387" s="32"/>
      <c r="C387" s="21" t="s">
        <v>237</v>
      </c>
      <c r="D387" s="63"/>
      <c r="E387" s="96">
        <v>400</v>
      </c>
      <c r="F387" s="88">
        <f>F386-D387+E387</f>
        <v>31927581.560000014</v>
      </c>
      <c r="G387" s="9"/>
    </row>
    <row r="388" spans="1:24" ht="30" customHeight="1" x14ac:dyDescent="0.25">
      <c r="A388" s="43">
        <v>45195</v>
      </c>
      <c r="B388" s="32"/>
      <c r="C388" s="21" t="s">
        <v>238</v>
      </c>
      <c r="D388" s="63"/>
      <c r="E388" s="96">
        <v>340</v>
      </c>
      <c r="F388" s="88">
        <f t="shared" ref="F388:F451" si="4">F387-D388+E388</f>
        <v>31927921.560000014</v>
      </c>
      <c r="G388" s="9"/>
    </row>
    <row r="389" spans="1:24" ht="30" customHeight="1" x14ac:dyDescent="0.25">
      <c r="A389" s="43">
        <v>45196</v>
      </c>
      <c r="B389" s="32"/>
      <c r="C389" s="21" t="s">
        <v>239</v>
      </c>
      <c r="D389" s="63"/>
      <c r="E389" s="96">
        <v>1200</v>
      </c>
      <c r="F389" s="88">
        <f t="shared" si="4"/>
        <v>31929121.560000014</v>
      </c>
      <c r="G389" s="9"/>
    </row>
    <row r="390" spans="1:24" ht="30" customHeight="1" x14ac:dyDescent="0.25">
      <c r="A390" s="43">
        <v>45198</v>
      </c>
      <c r="B390" s="32"/>
      <c r="C390" s="21" t="s">
        <v>145</v>
      </c>
      <c r="D390" s="63"/>
      <c r="E390" s="96">
        <v>400</v>
      </c>
      <c r="F390" s="88">
        <f t="shared" si="4"/>
        <v>31929521.560000014</v>
      </c>
      <c r="G390" s="9"/>
    </row>
    <row r="391" spans="1:24" s="12" customFormat="1" ht="30" customHeight="1" x14ac:dyDescent="0.25">
      <c r="A391" s="43">
        <v>45198</v>
      </c>
      <c r="B391" s="32"/>
      <c r="C391" s="21" t="s">
        <v>146</v>
      </c>
      <c r="D391" s="63"/>
      <c r="E391" s="96">
        <v>120</v>
      </c>
      <c r="F391" s="88">
        <f t="shared" si="4"/>
        <v>31929641.560000014</v>
      </c>
      <c r="G391" s="9"/>
      <c r="H391" s="2"/>
      <c r="I391" s="9"/>
      <c r="J391" s="9"/>
      <c r="K391" s="9"/>
      <c r="L391" s="9"/>
      <c r="M391" s="9"/>
      <c r="N391" s="9"/>
      <c r="O391" s="9"/>
      <c r="P391" s="9"/>
      <c r="Q391" s="9"/>
      <c r="R391" s="9"/>
      <c r="S391" s="9"/>
      <c r="T391" s="9"/>
      <c r="U391" s="9"/>
      <c r="V391" s="9"/>
      <c r="W391" s="9"/>
      <c r="X391" s="9"/>
    </row>
    <row r="392" spans="1:24" s="12" customFormat="1" ht="30" customHeight="1" x14ac:dyDescent="0.25">
      <c r="A392" s="43">
        <v>45198</v>
      </c>
      <c r="B392" s="32"/>
      <c r="C392" s="21" t="s">
        <v>147</v>
      </c>
      <c r="D392" s="63"/>
      <c r="E392" s="96">
        <v>260</v>
      </c>
      <c r="F392" s="88">
        <f t="shared" si="4"/>
        <v>31929901.560000014</v>
      </c>
      <c r="G392" s="9"/>
      <c r="H392" s="2"/>
      <c r="I392" s="9"/>
      <c r="J392" s="9"/>
      <c r="K392" s="9"/>
      <c r="L392" s="9"/>
      <c r="M392" s="9"/>
      <c r="N392" s="9"/>
      <c r="O392" s="9"/>
      <c r="P392" s="9"/>
      <c r="Q392" s="9"/>
      <c r="R392" s="9"/>
      <c r="S392" s="9"/>
      <c r="T392" s="9"/>
      <c r="U392" s="9"/>
      <c r="V392" s="9"/>
      <c r="W392" s="9"/>
      <c r="X392" s="9"/>
    </row>
    <row r="393" spans="1:24" s="12" customFormat="1" ht="30" customHeight="1" x14ac:dyDescent="0.25">
      <c r="A393" s="43">
        <v>45198</v>
      </c>
      <c r="B393" s="32"/>
      <c r="C393" s="21" t="s">
        <v>148</v>
      </c>
      <c r="D393" s="63"/>
      <c r="E393" s="96">
        <v>180</v>
      </c>
      <c r="F393" s="88">
        <f t="shared" si="4"/>
        <v>31930081.560000014</v>
      </c>
      <c r="G393" s="9"/>
      <c r="H393" s="2"/>
      <c r="I393" s="9"/>
      <c r="J393" s="9"/>
      <c r="K393" s="9"/>
      <c r="L393" s="9"/>
      <c r="M393" s="9"/>
      <c r="N393" s="9"/>
      <c r="O393" s="9"/>
      <c r="P393" s="9"/>
      <c r="Q393" s="9"/>
      <c r="R393" s="9"/>
      <c r="S393" s="9"/>
      <c r="T393" s="9"/>
      <c r="U393" s="9"/>
      <c r="V393" s="9"/>
      <c r="W393" s="9"/>
      <c r="X393" s="9"/>
    </row>
    <row r="394" spans="1:24" s="12" customFormat="1" ht="30" customHeight="1" x14ac:dyDescent="0.25">
      <c r="A394" s="43">
        <v>45182</v>
      </c>
      <c r="B394" s="32"/>
      <c r="C394" s="19" t="s">
        <v>240</v>
      </c>
      <c r="D394" s="63"/>
      <c r="E394" s="96">
        <v>1900</v>
      </c>
      <c r="F394" s="88">
        <f t="shared" si="4"/>
        <v>31931981.560000014</v>
      </c>
      <c r="G394" s="9"/>
      <c r="H394" s="2"/>
      <c r="I394" s="9"/>
      <c r="J394" s="9"/>
      <c r="K394" s="9"/>
      <c r="L394" s="9"/>
      <c r="M394" s="9"/>
      <c r="N394" s="9"/>
      <c r="O394" s="9"/>
      <c r="P394" s="9"/>
      <c r="Q394" s="9"/>
      <c r="R394" s="9"/>
      <c r="S394" s="9"/>
      <c r="T394" s="9"/>
      <c r="U394" s="9"/>
      <c r="V394" s="9"/>
      <c r="W394" s="9"/>
      <c r="X394" s="9"/>
    </row>
    <row r="395" spans="1:24" s="12" customFormat="1" ht="30" customHeight="1" x14ac:dyDescent="0.25">
      <c r="A395" s="43">
        <v>45182</v>
      </c>
      <c r="B395" s="33"/>
      <c r="C395" s="19" t="s">
        <v>241</v>
      </c>
      <c r="D395" s="63"/>
      <c r="E395" s="96">
        <v>225960</v>
      </c>
      <c r="F395" s="88">
        <f t="shared" si="4"/>
        <v>32157941.560000014</v>
      </c>
      <c r="G395" s="9"/>
      <c r="H395" s="2"/>
      <c r="I395" s="9"/>
      <c r="J395" s="9"/>
      <c r="K395" s="9"/>
      <c r="L395" s="9"/>
      <c r="M395" s="9"/>
      <c r="N395" s="9"/>
      <c r="O395" s="9"/>
      <c r="P395" s="9"/>
      <c r="Q395" s="9"/>
      <c r="R395" s="9"/>
      <c r="S395" s="9"/>
      <c r="T395" s="9"/>
      <c r="U395" s="9"/>
      <c r="V395" s="9"/>
      <c r="W395" s="9"/>
      <c r="X395" s="9"/>
    </row>
    <row r="396" spans="1:24" s="12" customFormat="1" ht="30" customHeight="1" x14ac:dyDescent="0.25">
      <c r="A396" s="43">
        <v>45174</v>
      </c>
      <c r="B396" s="33">
        <v>3559</v>
      </c>
      <c r="C396" s="19" t="s">
        <v>43</v>
      </c>
      <c r="D396" s="63">
        <v>499220.47</v>
      </c>
      <c r="E396" s="96"/>
      <c r="F396" s="88">
        <f t="shared" si="4"/>
        <v>31658721.090000015</v>
      </c>
      <c r="G396" s="9"/>
      <c r="H396" s="2"/>
      <c r="I396" s="9"/>
      <c r="J396" s="9"/>
      <c r="K396" s="9"/>
      <c r="L396" s="9"/>
      <c r="M396" s="9"/>
      <c r="N396" s="9"/>
      <c r="O396" s="9"/>
      <c r="P396" s="9"/>
      <c r="Q396" s="9"/>
      <c r="R396" s="9"/>
      <c r="S396" s="9"/>
      <c r="T396" s="9"/>
      <c r="U396" s="9"/>
      <c r="V396" s="9"/>
      <c r="W396" s="9"/>
      <c r="X396" s="9"/>
    </row>
    <row r="397" spans="1:24" s="12" customFormat="1" ht="30" customHeight="1" x14ac:dyDescent="0.25">
      <c r="A397" s="43">
        <v>45174</v>
      </c>
      <c r="B397" s="32">
        <v>3560</v>
      </c>
      <c r="C397" s="21" t="s">
        <v>44</v>
      </c>
      <c r="D397" s="63">
        <v>22169.14</v>
      </c>
      <c r="E397" s="96"/>
      <c r="F397" s="88">
        <f t="shared" si="4"/>
        <v>31636551.950000014</v>
      </c>
      <c r="G397" s="9"/>
      <c r="H397" s="2"/>
      <c r="I397" s="9"/>
      <c r="J397" s="9"/>
      <c r="K397" s="9"/>
      <c r="L397" s="9"/>
      <c r="M397" s="9"/>
      <c r="N397" s="9"/>
      <c r="O397" s="9"/>
      <c r="P397" s="9"/>
      <c r="Q397" s="9"/>
      <c r="R397" s="9"/>
      <c r="S397" s="9"/>
      <c r="T397" s="9"/>
      <c r="U397" s="9"/>
      <c r="V397" s="9"/>
      <c r="W397" s="9"/>
      <c r="X397" s="9"/>
    </row>
    <row r="398" spans="1:24" s="12" customFormat="1" ht="30" customHeight="1" x14ac:dyDescent="0.25">
      <c r="A398" s="43">
        <v>45174</v>
      </c>
      <c r="B398" s="32">
        <v>3561</v>
      </c>
      <c r="C398" s="21" t="s">
        <v>45</v>
      </c>
      <c r="D398" s="63">
        <v>69677.149999999994</v>
      </c>
      <c r="E398" s="96"/>
      <c r="F398" s="88">
        <f t="shared" si="4"/>
        <v>31566874.800000016</v>
      </c>
      <c r="G398" s="9"/>
      <c r="H398" s="2"/>
      <c r="I398" s="9"/>
      <c r="J398" s="9"/>
      <c r="K398" s="9"/>
      <c r="L398" s="9"/>
      <c r="M398" s="9"/>
      <c r="N398" s="9"/>
      <c r="O398" s="9"/>
      <c r="P398" s="9"/>
      <c r="Q398" s="9"/>
      <c r="R398" s="9"/>
      <c r="S398" s="9"/>
      <c r="T398" s="9"/>
      <c r="U398" s="9"/>
      <c r="V398" s="9"/>
      <c r="W398" s="9"/>
      <c r="X398" s="9"/>
    </row>
    <row r="399" spans="1:24" s="12" customFormat="1" ht="30" customHeight="1" x14ac:dyDescent="0.25">
      <c r="A399" s="43">
        <v>45174</v>
      </c>
      <c r="B399" s="32">
        <v>3562</v>
      </c>
      <c r="C399" s="21" t="s">
        <v>46</v>
      </c>
      <c r="D399" s="63">
        <v>3153531.65</v>
      </c>
      <c r="E399" s="96"/>
      <c r="F399" s="88">
        <f t="shared" si="4"/>
        <v>28413343.150000017</v>
      </c>
      <c r="G399" s="9"/>
      <c r="H399" s="2"/>
      <c r="I399" s="9"/>
      <c r="J399" s="9"/>
      <c r="K399" s="9"/>
      <c r="L399" s="9"/>
      <c r="M399" s="9"/>
      <c r="N399" s="9"/>
      <c r="O399" s="9"/>
      <c r="P399" s="9"/>
      <c r="Q399" s="9"/>
      <c r="R399" s="9"/>
      <c r="S399" s="9"/>
      <c r="T399" s="9"/>
      <c r="U399" s="9"/>
      <c r="V399" s="9"/>
      <c r="W399" s="9"/>
      <c r="X399" s="9"/>
    </row>
    <row r="400" spans="1:24" s="12" customFormat="1" ht="30" customHeight="1" x14ac:dyDescent="0.25">
      <c r="A400" s="43">
        <v>45175</v>
      </c>
      <c r="B400" s="32">
        <v>3563</v>
      </c>
      <c r="C400" s="21" t="s">
        <v>47</v>
      </c>
      <c r="D400" s="63">
        <v>19987.88</v>
      </c>
      <c r="E400" s="96"/>
      <c r="F400" s="88">
        <f t="shared" si="4"/>
        <v>28393355.270000018</v>
      </c>
      <c r="G400" s="9"/>
      <c r="H400" s="2"/>
      <c r="I400" s="9"/>
      <c r="J400" s="9"/>
      <c r="K400" s="9"/>
      <c r="L400" s="9"/>
      <c r="M400" s="9"/>
      <c r="N400" s="9"/>
      <c r="O400" s="9"/>
      <c r="P400" s="9"/>
      <c r="Q400" s="9"/>
      <c r="R400" s="9"/>
      <c r="S400" s="9"/>
      <c r="T400" s="9"/>
      <c r="U400" s="9"/>
      <c r="V400" s="9"/>
      <c r="W400" s="9"/>
      <c r="X400" s="9"/>
    </row>
    <row r="401" spans="1:24" s="12" customFormat="1" ht="30" customHeight="1" x14ac:dyDescent="0.25">
      <c r="A401" s="43">
        <v>45175</v>
      </c>
      <c r="B401" s="32">
        <v>3564</v>
      </c>
      <c r="C401" s="21" t="s">
        <v>48</v>
      </c>
      <c r="D401" s="63">
        <v>42123.87</v>
      </c>
      <c r="E401" s="96"/>
      <c r="F401" s="88">
        <f t="shared" si="4"/>
        <v>28351231.400000017</v>
      </c>
      <c r="G401" s="9"/>
      <c r="H401" s="2"/>
      <c r="I401" s="9"/>
      <c r="J401" s="9"/>
      <c r="K401" s="9"/>
      <c r="L401" s="9"/>
      <c r="M401" s="9"/>
      <c r="N401" s="9"/>
      <c r="O401" s="9"/>
      <c r="P401" s="9"/>
      <c r="Q401" s="9"/>
      <c r="R401" s="9"/>
      <c r="S401" s="9"/>
      <c r="T401" s="9"/>
      <c r="U401" s="9"/>
      <c r="V401" s="9"/>
      <c r="W401" s="9"/>
      <c r="X401" s="9"/>
    </row>
    <row r="402" spans="1:24" s="12" customFormat="1" ht="30" customHeight="1" x14ac:dyDescent="0.25">
      <c r="A402" s="43">
        <v>45177</v>
      </c>
      <c r="B402" s="33">
        <v>3565</v>
      </c>
      <c r="C402" s="21" t="s">
        <v>49</v>
      </c>
      <c r="D402" s="63">
        <v>404923.42</v>
      </c>
      <c r="E402" s="96"/>
      <c r="F402" s="88">
        <f t="shared" si="4"/>
        <v>27946307.980000015</v>
      </c>
      <c r="G402" s="9"/>
      <c r="H402" s="2"/>
      <c r="I402" s="9"/>
      <c r="J402" s="9"/>
      <c r="K402" s="9"/>
      <c r="L402" s="9"/>
      <c r="M402" s="9"/>
      <c r="N402" s="9"/>
      <c r="O402" s="9"/>
      <c r="P402" s="9"/>
      <c r="Q402" s="9"/>
      <c r="R402" s="9"/>
      <c r="S402" s="9"/>
      <c r="T402" s="9"/>
      <c r="U402" s="9"/>
      <c r="V402" s="9"/>
      <c r="W402" s="9"/>
      <c r="X402" s="9"/>
    </row>
    <row r="403" spans="1:24" s="12" customFormat="1" ht="30" customHeight="1" x14ac:dyDescent="0.25">
      <c r="A403" s="43">
        <v>45180</v>
      </c>
      <c r="B403" s="32">
        <v>3566</v>
      </c>
      <c r="C403" s="21" t="s">
        <v>50</v>
      </c>
      <c r="D403" s="63">
        <v>21081.7</v>
      </c>
      <c r="E403" s="96"/>
      <c r="F403" s="88">
        <f t="shared" si="4"/>
        <v>27925226.280000016</v>
      </c>
      <c r="G403" s="9"/>
      <c r="H403" s="2"/>
      <c r="I403" s="9"/>
      <c r="J403" s="9"/>
      <c r="K403" s="9"/>
      <c r="L403" s="9"/>
      <c r="M403" s="9"/>
      <c r="N403" s="9"/>
      <c r="O403" s="9"/>
      <c r="P403" s="9"/>
      <c r="Q403" s="9"/>
      <c r="R403" s="9"/>
      <c r="S403" s="9"/>
      <c r="T403" s="9"/>
      <c r="U403" s="9"/>
      <c r="V403" s="9"/>
      <c r="W403" s="9"/>
      <c r="X403" s="9"/>
    </row>
    <row r="404" spans="1:24" s="12" customFormat="1" ht="30" customHeight="1" x14ac:dyDescent="0.25">
      <c r="A404" s="43">
        <v>45181</v>
      </c>
      <c r="B404" s="32">
        <v>3567</v>
      </c>
      <c r="C404" s="21" t="s">
        <v>51</v>
      </c>
      <c r="D404" s="63">
        <v>19247.09</v>
      </c>
      <c r="E404" s="96"/>
      <c r="F404" s="88">
        <f t="shared" si="4"/>
        <v>27905979.190000016</v>
      </c>
      <c r="G404" s="9"/>
      <c r="H404" s="2"/>
      <c r="I404" s="9"/>
      <c r="J404" s="9"/>
      <c r="K404" s="9"/>
      <c r="L404" s="9"/>
      <c r="M404" s="9"/>
      <c r="N404" s="9"/>
      <c r="O404" s="9"/>
      <c r="P404" s="9"/>
      <c r="Q404" s="9"/>
      <c r="R404" s="9"/>
      <c r="S404" s="9"/>
      <c r="T404" s="9"/>
      <c r="U404" s="9"/>
      <c r="V404" s="9"/>
      <c r="W404" s="9"/>
      <c r="X404" s="9"/>
    </row>
    <row r="405" spans="1:24" s="12" customFormat="1" ht="30" customHeight="1" x14ac:dyDescent="0.25">
      <c r="A405" s="43">
        <v>45183</v>
      </c>
      <c r="B405" s="32">
        <v>3568</v>
      </c>
      <c r="C405" s="21" t="s">
        <v>52</v>
      </c>
      <c r="D405" s="63">
        <v>775</v>
      </c>
      <c r="E405" s="96"/>
      <c r="F405" s="88">
        <f t="shared" si="4"/>
        <v>27905204.190000016</v>
      </c>
      <c r="G405" s="9"/>
      <c r="H405" s="2"/>
      <c r="I405" s="9"/>
      <c r="J405" s="9"/>
      <c r="K405" s="9"/>
      <c r="L405" s="9"/>
      <c r="M405" s="9"/>
      <c r="N405" s="9"/>
      <c r="O405" s="9"/>
      <c r="P405" s="9"/>
      <c r="Q405" s="9"/>
      <c r="R405" s="9"/>
      <c r="S405" s="9"/>
      <c r="T405" s="9"/>
      <c r="U405" s="9"/>
      <c r="V405" s="9"/>
      <c r="W405" s="9"/>
      <c r="X405" s="9"/>
    </row>
    <row r="406" spans="1:24" s="12" customFormat="1" ht="30" customHeight="1" x14ac:dyDescent="0.25">
      <c r="A406" s="43">
        <v>45183</v>
      </c>
      <c r="B406" s="32">
        <v>3569</v>
      </c>
      <c r="C406" s="21" t="s">
        <v>52</v>
      </c>
      <c r="D406" s="63">
        <v>20649.47</v>
      </c>
      <c r="E406" s="96"/>
      <c r="F406" s="88">
        <f t="shared" si="4"/>
        <v>27884554.720000017</v>
      </c>
      <c r="G406" s="9"/>
      <c r="H406" s="2"/>
      <c r="I406" s="9"/>
      <c r="J406" s="9"/>
      <c r="K406" s="9"/>
      <c r="L406" s="9"/>
      <c r="M406" s="9"/>
      <c r="N406" s="9"/>
      <c r="O406" s="9"/>
      <c r="P406" s="9"/>
      <c r="Q406" s="9"/>
      <c r="R406" s="9"/>
      <c r="S406" s="9"/>
      <c r="T406" s="9"/>
      <c r="U406" s="9"/>
      <c r="V406" s="9"/>
      <c r="W406" s="9"/>
      <c r="X406" s="9"/>
    </row>
    <row r="407" spans="1:24" s="12" customFormat="1" ht="30" customHeight="1" x14ac:dyDescent="0.25">
      <c r="A407" s="43">
        <v>45183</v>
      </c>
      <c r="B407" s="32">
        <v>3570</v>
      </c>
      <c r="C407" s="21" t="s">
        <v>39</v>
      </c>
      <c r="D407" s="63">
        <v>41686.720000000001</v>
      </c>
      <c r="E407" s="96"/>
      <c r="F407" s="88">
        <f t="shared" si="4"/>
        <v>27842868.000000019</v>
      </c>
      <c r="G407" s="9"/>
      <c r="H407" s="2"/>
      <c r="I407" s="9"/>
      <c r="J407" s="9"/>
      <c r="K407" s="9"/>
      <c r="L407" s="9"/>
      <c r="M407" s="9"/>
      <c r="N407" s="9"/>
      <c r="O407" s="9"/>
      <c r="P407" s="9"/>
      <c r="Q407" s="9"/>
      <c r="R407" s="9"/>
      <c r="S407" s="9"/>
      <c r="T407" s="9"/>
      <c r="U407" s="9"/>
      <c r="V407" s="9"/>
      <c r="W407" s="9"/>
      <c r="X407" s="9"/>
    </row>
    <row r="408" spans="1:24" s="12" customFormat="1" ht="30" customHeight="1" x14ac:dyDescent="0.25">
      <c r="A408" s="43">
        <v>45183</v>
      </c>
      <c r="B408" s="32">
        <v>3571</v>
      </c>
      <c r="C408" s="21" t="s">
        <v>35</v>
      </c>
      <c r="D408" s="63">
        <v>1194740.73</v>
      </c>
      <c r="E408" s="96"/>
      <c r="F408" s="88">
        <f t="shared" si="4"/>
        <v>26648127.270000018</v>
      </c>
      <c r="G408" s="9"/>
      <c r="H408" s="9"/>
      <c r="I408" s="9"/>
      <c r="J408" s="9"/>
      <c r="K408" s="9"/>
      <c r="L408" s="9"/>
      <c r="M408" s="9"/>
      <c r="N408" s="9"/>
      <c r="O408" s="9"/>
      <c r="P408" s="9"/>
      <c r="Q408" s="9"/>
      <c r="R408" s="9"/>
      <c r="S408" s="9"/>
      <c r="T408" s="9"/>
      <c r="U408" s="9"/>
      <c r="V408" s="9"/>
      <c r="W408" s="9"/>
      <c r="X408" s="9"/>
    </row>
    <row r="409" spans="1:24" s="12" customFormat="1" ht="30" customHeight="1" x14ac:dyDescent="0.25">
      <c r="A409" s="43">
        <v>45183</v>
      </c>
      <c r="B409" s="32">
        <v>3572</v>
      </c>
      <c r="C409" s="21" t="s">
        <v>37</v>
      </c>
      <c r="D409" s="63">
        <v>30800.52</v>
      </c>
      <c r="E409" s="96"/>
      <c r="F409" s="88">
        <f t="shared" si="4"/>
        <v>26617326.750000019</v>
      </c>
      <c r="G409" s="9"/>
      <c r="H409" s="9"/>
      <c r="I409" s="9"/>
      <c r="J409" s="9"/>
      <c r="K409" s="9"/>
      <c r="L409" s="9"/>
      <c r="M409" s="9"/>
      <c r="N409" s="9"/>
      <c r="O409" s="9"/>
      <c r="P409" s="9"/>
      <c r="Q409" s="9"/>
      <c r="R409" s="9"/>
      <c r="S409" s="9"/>
      <c r="T409" s="9"/>
      <c r="U409" s="9"/>
      <c r="V409" s="9"/>
      <c r="W409" s="9"/>
      <c r="X409" s="9"/>
    </row>
    <row r="410" spans="1:24" s="12" customFormat="1" ht="30" customHeight="1" x14ac:dyDescent="0.25">
      <c r="A410" s="43">
        <v>45183</v>
      </c>
      <c r="B410" s="32">
        <v>3573</v>
      </c>
      <c r="C410" s="21" t="s">
        <v>53</v>
      </c>
      <c r="D410" s="63">
        <v>40923.040000000001</v>
      </c>
      <c r="E410" s="96"/>
      <c r="F410" s="88">
        <f t="shared" si="4"/>
        <v>26576403.71000002</v>
      </c>
      <c r="G410" s="9"/>
      <c r="H410" s="9"/>
      <c r="I410" s="9"/>
      <c r="J410" s="9"/>
      <c r="K410" s="9"/>
      <c r="L410" s="9"/>
      <c r="M410" s="9"/>
      <c r="N410" s="9"/>
      <c r="O410" s="9"/>
      <c r="P410" s="9"/>
      <c r="Q410" s="9"/>
      <c r="R410" s="9"/>
      <c r="S410" s="9"/>
      <c r="T410" s="9"/>
      <c r="U410" s="9"/>
      <c r="V410" s="9"/>
      <c r="W410" s="9"/>
      <c r="X410" s="9"/>
    </row>
    <row r="411" spans="1:24" s="12" customFormat="1" ht="30" customHeight="1" x14ac:dyDescent="0.25">
      <c r="A411" s="43">
        <v>45187</v>
      </c>
      <c r="B411" s="32">
        <v>3574</v>
      </c>
      <c r="C411" s="21" t="s">
        <v>54</v>
      </c>
      <c r="D411" s="63">
        <v>11099.76</v>
      </c>
      <c r="E411" s="96"/>
      <c r="F411" s="88">
        <f t="shared" si="4"/>
        <v>26565303.950000018</v>
      </c>
      <c r="G411" s="9"/>
      <c r="H411" s="9"/>
      <c r="I411" s="9"/>
      <c r="J411" s="9"/>
      <c r="K411" s="9"/>
      <c r="L411" s="9"/>
      <c r="M411" s="9"/>
      <c r="N411" s="9"/>
      <c r="O411" s="9"/>
      <c r="P411" s="9"/>
      <c r="Q411" s="9"/>
      <c r="R411" s="9"/>
      <c r="S411" s="9"/>
      <c r="T411" s="9"/>
      <c r="U411" s="9"/>
      <c r="V411" s="9"/>
      <c r="W411" s="9"/>
      <c r="X411" s="9"/>
    </row>
    <row r="412" spans="1:24" s="12" customFormat="1" ht="30" customHeight="1" x14ac:dyDescent="0.25">
      <c r="A412" s="43">
        <v>45188</v>
      </c>
      <c r="B412" s="32">
        <v>3575</v>
      </c>
      <c r="C412" s="21" t="s">
        <v>38</v>
      </c>
      <c r="D412" s="63">
        <v>200000</v>
      </c>
      <c r="E412" s="96"/>
      <c r="F412" s="88">
        <f t="shared" si="4"/>
        <v>26365303.950000018</v>
      </c>
      <c r="G412" s="9"/>
      <c r="H412" s="9"/>
      <c r="I412" s="9"/>
      <c r="J412" s="9"/>
      <c r="K412" s="9"/>
      <c r="L412" s="9"/>
      <c r="M412" s="9"/>
      <c r="N412" s="9"/>
      <c r="O412" s="9"/>
      <c r="P412" s="9"/>
      <c r="Q412" s="9"/>
      <c r="R412" s="9"/>
      <c r="S412" s="9"/>
      <c r="T412" s="9"/>
      <c r="U412" s="9"/>
      <c r="V412" s="9"/>
      <c r="W412" s="9"/>
      <c r="X412" s="9"/>
    </row>
    <row r="413" spans="1:24" s="12" customFormat="1" ht="30" customHeight="1" x14ac:dyDescent="0.25">
      <c r="A413" s="43">
        <v>45189</v>
      </c>
      <c r="B413" s="32">
        <v>3576</v>
      </c>
      <c r="C413" s="21" t="s">
        <v>55</v>
      </c>
      <c r="D413" s="63">
        <v>200000</v>
      </c>
      <c r="E413" s="96"/>
      <c r="F413" s="88">
        <f t="shared" si="4"/>
        <v>26165303.950000018</v>
      </c>
      <c r="G413" s="9"/>
      <c r="H413" s="9"/>
      <c r="I413" s="9"/>
      <c r="J413" s="9"/>
      <c r="K413" s="9"/>
      <c r="L413" s="9"/>
      <c r="M413" s="9"/>
      <c r="N413" s="9"/>
      <c r="O413" s="9"/>
      <c r="P413" s="9"/>
      <c r="Q413" s="9"/>
      <c r="R413" s="9"/>
      <c r="S413" s="9"/>
      <c r="T413" s="9"/>
      <c r="U413" s="9"/>
      <c r="V413" s="9"/>
      <c r="W413" s="9"/>
      <c r="X413" s="9"/>
    </row>
    <row r="414" spans="1:24" s="12" customFormat="1" ht="30" customHeight="1" x14ac:dyDescent="0.25">
      <c r="A414" s="43">
        <v>45189</v>
      </c>
      <c r="B414" s="32">
        <v>3577</v>
      </c>
      <c r="C414" s="21" t="s">
        <v>56</v>
      </c>
      <c r="D414" s="63">
        <v>33237.79</v>
      </c>
      <c r="E414" s="96"/>
      <c r="F414" s="88">
        <f t="shared" si="4"/>
        <v>26132066.160000019</v>
      </c>
      <c r="G414" s="9"/>
      <c r="H414" s="9"/>
      <c r="I414" s="9"/>
      <c r="J414" s="9"/>
      <c r="K414" s="9"/>
      <c r="L414" s="9"/>
      <c r="M414" s="9"/>
      <c r="N414" s="9"/>
      <c r="O414" s="9"/>
      <c r="P414" s="9"/>
      <c r="Q414" s="9"/>
      <c r="R414" s="9"/>
      <c r="S414" s="9"/>
      <c r="T414" s="9"/>
      <c r="U414" s="9"/>
      <c r="V414" s="9"/>
      <c r="W414" s="9"/>
      <c r="X414" s="9"/>
    </row>
    <row r="415" spans="1:24" s="12" customFormat="1" ht="30" customHeight="1" x14ac:dyDescent="0.25">
      <c r="A415" s="43">
        <v>45189</v>
      </c>
      <c r="B415" s="32">
        <v>3578</v>
      </c>
      <c r="C415" s="21" t="s">
        <v>34</v>
      </c>
      <c r="D415" s="63">
        <v>900603.65</v>
      </c>
      <c r="E415" s="96"/>
      <c r="F415" s="88">
        <f t="shared" si="4"/>
        <v>25231462.51000002</v>
      </c>
      <c r="G415" s="9"/>
      <c r="H415" s="9"/>
      <c r="I415" s="9"/>
      <c r="J415" s="9"/>
      <c r="K415" s="9"/>
      <c r="L415" s="9"/>
      <c r="M415" s="9"/>
      <c r="N415" s="9"/>
      <c r="O415" s="9"/>
      <c r="P415" s="9"/>
      <c r="Q415" s="9"/>
      <c r="R415" s="9"/>
      <c r="S415" s="9"/>
      <c r="T415" s="9"/>
      <c r="U415" s="9"/>
      <c r="V415" s="9"/>
      <c r="W415" s="9"/>
      <c r="X415" s="9"/>
    </row>
    <row r="416" spans="1:24" s="12" customFormat="1" x14ac:dyDescent="0.25">
      <c r="A416" s="43">
        <v>45191</v>
      </c>
      <c r="B416" s="32">
        <v>3579</v>
      </c>
      <c r="C416" s="21" t="s">
        <v>57</v>
      </c>
      <c r="D416" s="63">
        <v>50413.7</v>
      </c>
      <c r="E416" s="96"/>
      <c r="F416" s="88">
        <f t="shared" si="4"/>
        <v>25181048.810000021</v>
      </c>
      <c r="G416" s="9"/>
      <c r="H416" s="9"/>
      <c r="I416" s="9"/>
      <c r="J416" s="9"/>
      <c r="K416" s="9"/>
      <c r="L416" s="9"/>
      <c r="M416" s="9"/>
      <c r="N416" s="9"/>
      <c r="O416" s="9"/>
      <c r="P416" s="9"/>
      <c r="Q416" s="9"/>
      <c r="R416" s="9"/>
      <c r="S416" s="9"/>
      <c r="T416" s="9"/>
      <c r="U416" s="9"/>
      <c r="V416" s="9"/>
      <c r="W416" s="9"/>
      <c r="X416" s="9"/>
    </row>
    <row r="417" spans="1:24" s="12" customFormat="1" x14ac:dyDescent="0.25">
      <c r="A417" s="43">
        <v>45196</v>
      </c>
      <c r="B417" s="32">
        <v>3580</v>
      </c>
      <c r="C417" s="21" t="s">
        <v>58</v>
      </c>
      <c r="D417" s="63">
        <v>287112.37</v>
      </c>
      <c r="E417" s="96"/>
      <c r="F417" s="88">
        <f t="shared" si="4"/>
        <v>24893936.44000002</v>
      </c>
      <c r="G417" s="9"/>
      <c r="H417" s="9"/>
      <c r="I417" s="9"/>
      <c r="J417" s="9"/>
      <c r="K417" s="9"/>
      <c r="L417" s="9"/>
      <c r="M417" s="9"/>
      <c r="N417" s="9"/>
      <c r="O417" s="9"/>
      <c r="P417" s="9"/>
      <c r="Q417" s="9"/>
      <c r="R417" s="9"/>
      <c r="S417" s="9"/>
      <c r="T417" s="9"/>
      <c r="U417" s="9"/>
      <c r="V417" s="9"/>
      <c r="W417" s="9"/>
      <c r="X417" s="9"/>
    </row>
    <row r="418" spans="1:24" s="12" customFormat="1" x14ac:dyDescent="0.25">
      <c r="A418" s="43">
        <v>45196</v>
      </c>
      <c r="B418" s="32">
        <v>3581</v>
      </c>
      <c r="C418" s="21" t="s">
        <v>36</v>
      </c>
      <c r="D418" s="63">
        <v>87041.55</v>
      </c>
      <c r="E418" s="96"/>
      <c r="F418" s="88">
        <f t="shared" si="4"/>
        <v>24806894.890000019</v>
      </c>
      <c r="G418" s="9"/>
      <c r="H418" s="9"/>
      <c r="I418" s="9"/>
      <c r="J418" s="9"/>
      <c r="K418" s="9"/>
      <c r="L418" s="9"/>
      <c r="M418" s="9"/>
      <c r="N418" s="9"/>
      <c r="O418" s="9"/>
      <c r="P418" s="9"/>
      <c r="Q418" s="9"/>
      <c r="R418" s="9"/>
      <c r="S418" s="9"/>
      <c r="T418" s="9"/>
      <c r="U418" s="9"/>
      <c r="V418" s="9"/>
      <c r="W418" s="9"/>
      <c r="X418" s="9"/>
    </row>
    <row r="419" spans="1:24" s="12" customFormat="1" ht="165.75" x14ac:dyDescent="0.25">
      <c r="A419" s="43">
        <v>45170</v>
      </c>
      <c r="B419" s="32" t="s">
        <v>149</v>
      </c>
      <c r="C419" s="21" t="s">
        <v>150</v>
      </c>
      <c r="D419" s="63">
        <v>206122.5</v>
      </c>
      <c r="E419" s="96"/>
      <c r="F419" s="88">
        <f t="shared" si="4"/>
        <v>24600772.390000019</v>
      </c>
      <c r="G419" s="9"/>
      <c r="H419" s="9"/>
      <c r="I419" s="9"/>
      <c r="J419" s="9"/>
      <c r="K419" s="9"/>
      <c r="L419" s="9"/>
      <c r="M419" s="9"/>
      <c r="N419" s="9"/>
      <c r="O419" s="9"/>
      <c r="P419" s="9"/>
      <c r="Q419" s="9"/>
      <c r="R419" s="9"/>
      <c r="S419" s="9"/>
      <c r="T419" s="9"/>
      <c r="U419" s="9"/>
      <c r="V419" s="9"/>
      <c r="W419" s="9"/>
      <c r="X419" s="9"/>
    </row>
    <row r="420" spans="1:24" s="12" customFormat="1" ht="89.25" x14ac:dyDescent="0.25">
      <c r="A420" s="43">
        <v>45170</v>
      </c>
      <c r="B420" s="32" t="s">
        <v>151</v>
      </c>
      <c r="C420" s="21" t="s">
        <v>152</v>
      </c>
      <c r="D420" s="63">
        <v>147497.5</v>
      </c>
      <c r="E420" s="96"/>
      <c r="F420" s="88">
        <f t="shared" si="4"/>
        <v>24453274.890000019</v>
      </c>
      <c r="G420" s="9"/>
      <c r="H420" s="9"/>
      <c r="I420" s="9"/>
      <c r="J420" s="9"/>
      <c r="K420" s="9"/>
      <c r="L420" s="9"/>
      <c r="M420" s="9"/>
      <c r="N420" s="9"/>
      <c r="O420" s="9"/>
      <c r="P420" s="9"/>
      <c r="Q420" s="9"/>
      <c r="R420" s="9"/>
      <c r="S420" s="9"/>
      <c r="T420" s="9"/>
      <c r="U420" s="9"/>
      <c r="V420" s="9"/>
      <c r="W420" s="9"/>
      <c r="X420" s="9"/>
    </row>
    <row r="421" spans="1:24" s="12" customFormat="1" ht="153" x14ac:dyDescent="0.25">
      <c r="A421" s="43">
        <v>45170</v>
      </c>
      <c r="B421" s="32" t="s">
        <v>153</v>
      </c>
      <c r="C421" s="21" t="s">
        <v>154</v>
      </c>
      <c r="D421" s="63">
        <v>158670</v>
      </c>
      <c r="E421" s="96"/>
      <c r="F421" s="88">
        <f t="shared" si="4"/>
        <v>24294604.890000019</v>
      </c>
      <c r="G421" s="9"/>
      <c r="H421" s="9"/>
      <c r="I421" s="9"/>
      <c r="J421" s="9"/>
      <c r="K421" s="9"/>
      <c r="L421" s="9"/>
      <c r="M421" s="9"/>
      <c r="N421" s="9"/>
      <c r="O421" s="9"/>
      <c r="P421" s="9"/>
      <c r="Q421" s="9"/>
      <c r="R421" s="9"/>
      <c r="S421" s="9"/>
      <c r="T421" s="9"/>
      <c r="U421" s="9"/>
      <c r="V421" s="9"/>
      <c r="W421" s="9"/>
      <c r="X421" s="9"/>
    </row>
    <row r="422" spans="1:24" s="12" customFormat="1" ht="110.25" customHeight="1" x14ac:dyDescent="0.25">
      <c r="A422" s="43">
        <v>45170</v>
      </c>
      <c r="B422" s="32" t="s">
        <v>155</v>
      </c>
      <c r="C422" s="21" t="s">
        <v>156</v>
      </c>
      <c r="D422" s="63">
        <v>117700</v>
      </c>
      <c r="E422" s="96"/>
      <c r="F422" s="88">
        <f t="shared" si="4"/>
        <v>24176904.890000019</v>
      </c>
      <c r="G422" s="9"/>
      <c r="H422" s="9"/>
      <c r="I422" s="9"/>
      <c r="J422" s="9"/>
      <c r="K422" s="9"/>
      <c r="L422" s="9"/>
      <c r="M422" s="9"/>
      <c r="N422" s="9"/>
      <c r="O422" s="9"/>
      <c r="P422" s="9"/>
      <c r="Q422" s="9"/>
      <c r="R422" s="9"/>
      <c r="S422" s="9"/>
      <c r="T422" s="9"/>
      <c r="U422" s="9"/>
      <c r="V422" s="9"/>
      <c r="W422" s="9"/>
      <c r="X422" s="9"/>
    </row>
    <row r="423" spans="1:24" s="12" customFormat="1" ht="114.75" x14ac:dyDescent="0.25">
      <c r="A423" s="43">
        <v>45170</v>
      </c>
      <c r="B423" s="32" t="s">
        <v>157</v>
      </c>
      <c r="C423" s="21" t="s">
        <v>158</v>
      </c>
      <c r="D423" s="63">
        <v>357300</v>
      </c>
      <c r="E423" s="96"/>
      <c r="F423" s="88">
        <f t="shared" si="4"/>
        <v>23819604.890000019</v>
      </c>
      <c r="G423" s="9"/>
      <c r="H423" s="9"/>
      <c r="I423" s="9"/>
      <c r="J423" s="9"/>
      <c r="K423" s="9"/>
      <c r="L423" s="9"/>
      <c r="M423" s="9"/>
      <c r="N423" s="9"/>
      <c r="O423" s="9"/>
      <c r="P423" s="9"/>
      <c r="Q423" s="9"/>
      <c r="R423" s="9"/>
      <c r="S423" s="9"/>
      <c r="T423" s="9"/>
      <c r="U423" s="9"/>
      <c r="V423" s="9"/>
      <c r="W423" s="9"/>
      <c r="X423" s="9"/>
    </row>
    <row r="424" spans="1:24" s="12" customFormat="1" ht="105.75" customHeight="1" x14ac:dyDescent="0.25">
      <c r="A424" s="43">
        <v>45170</v>
      </c>
      <c r="B424" s="32" t="s">
        <v>159</v>
      </c>
      <c r="C424" s="21" t="s">
        <v>160</v>
      </c>
      <c r="D424" s="63">
        <v>616210</v>
      </c>
      <c r="E424" s="96"/>
      <c r="F424" s="88">
        <f t="shared" si="4"/>
        <v>23203394.890000019</v>
      </c>
      <c r="G424" s="9"/>
      <c r="H424" s="9"/>
      <c r="I424" s="9"/>
      <c r="J424" s="9"/>
      <c r="K424" s="9"/>
      <c r="L424" s="9"/>
      <c r="M424" s="9"/>
      <c r="N424" s="9"/>
      <c r="O424" s="9"/>
      <c r="P424" s="9"/>
      <c r="Q424" s="9"/>
      <c r="R424" s="9"/>
      <c r="S424" s="9"/>
      <c r="T424" s="9"/>
      <c r="U424" s="9"/>
      <c r="V424" s="9"/>
      <c r="W424" s="9"/>
      <c r="X424" s="9"/>
    </row>
    <row r="425" spans="1:24" s="12" customFormat="1" ht="69.75" customHeight="1" x14ac:dyDescent="0.25">
      <c r="A425" s="43">
        <v>45173</v>
      </c>
      <c r="B425" s="32" t="s">
        <v>161</v>
      </c>
      <c r="C425" s="21" t="s">
        <v>162</v>
      </c>
      <c r="D425" s="63">
        <v>6900</v>
      </c>
      <c r="E425" s="96"/>
      <c r="F425" s="88">
        <f t="shared" si="4"/>
        <v>23196494.890000019</v>
      </c>
      <c r="G425" s="9"/>
      <c r="H425" s="9"/>
      <c r="I425" s="9"/>
      <c r="J425" s="9"/>
      <c r="K425" s="9"/>
      <c r="L425" s="9"/>
      <c r="M425" s="9"/>
      <c r="N425" s="9"/>
      <c r="O425" s="9"/>
      <c r="P425" s="9"/>
      <c r="Q425" s="9"/>
      <c r="R425" s="9"/>
      <c r="S425" s="9"/>
      <c r="T425" s="9"/>
      <c r="U425" s="9"/>
      <c r="V425" s="9"/>
      <c r="W425" s="9"/>
      <c r="X425" s="9"/>
    </row>
    <row r="426" spans="1:24" s="12" customFormat="1" ht="88.5" customHeight="1" x14ac:dyDescent="0.25">
      <c r="A426" s="43">
        <v>45173</v>
      </c>
      <c r="B426" s="32" t="s">
        <v>163</v>
      </c>
      <c r="C426" s="31" t="s">
        <v>164</v>
      </c>
      <c r="D426" s="63">
        <v>10500</v>
      </c>
      <c r="E426" s="96"/>
      <c r="F426" s="88">
        <f t="shared" si="4"/>
        <v>23185994.890000019</v>
      </c>
      <c r="G426" s="9"/>
      <c r="H426" s="9"/>
      <c r="I426" s="9"/>
      <c r="J426" s="9"/>
      <c r="K426" s="9"/>
      <c r="L426" s="9"/>
      <c r="M426" s="9"/>
      <c r="N426" s="9"/>
      <c r="O426" s="9"/>
      <c r="P426" s="9"/>
      <c r="Q426" s="9"/>
      <c r="R426" s="9"/>
      <c r="S426" s="9"/>
      <c r="T426" s="9"/>
      <c r="U426" s="9"/>
      <c r="V426" s="9"/>
      <c r="W426" s="9"/>
      <c r="X426" s="9"/>
    </row>
    <row r="427" spans="1:24" s="12" customFormat="1" ht="75" customHeight="1" x14ac:dyDescent="0.25">
      <c r="A427" s="43">
        <v>45173</v>
      </c>
      <c r="B427" s="32" t="s">
        <v>165</v>
      </c>
      <c r="C427" s="31" t="s">
        <v>166</v>
      </c>
      <c r="D427" s="63">
        <v>10850</v>
      </c>
      <c r="E427" s="96"/>
      <c r="F427" s="88">
        <f t="shared" si="4"/>
        <v>23175144.890000019</v>
      </c>
      <c r="G427" s="9"/>
      <c r="H427" s="9"/>
      <c r="I427" s="9"/>
      <c r="J427" s="9"/>
      <c r="K427" s="9"/>
      <c r="L427" s="9"/>
      <c r="M427" s="9"/>
      <c r="N427" s="9"/>
      <c r="O427" s="9"/>
      <c r="P427" s="9"/>
      <c r="Q427" s="9"/>
      <c r="R427" s="9"/>
      <c r="S427" s="9"/>
      <c r="T427" s="9"/>
      <c r="U427" s="9"/>
      <c r="V427" s="9"/>
      <c r="W427" s="9"/>
      <c r="X427" s="9"/>
    </row>
    <row r="428" spans="1:24" s="12" customFormat="1" ht="76.5" x14ac:dyDescent="0.25">
      <c r="A428" s="43">
        <v>45173</v>
      </c>
      <c r="B428" s="33" t="s">
        <v>167</v>
      </c>
      <c r="C428" s="31" t="s">
        <v>168</v>
      </c>
      <c r="D428" s="63">
        <v>24887.5</v>
      </c>
      <c r="E428" s="96"/>
      <c r="F428" s="88">
        <f t="shared" si="4"/>
        <v>23150257.390000019</v>
      </c>
      <c r="G428" s="9"/>
      <c r="H428" s="9"/>
      <c r="I428" s="9"/>
      <c r="J428" s="9"/>
      <c r="K428" s="9"/>
      <c r="L428" s="9"/>
      <c r="M428" s="9"/>
      <c r="N428" s="9"/>
      <c r="O428" s="9"/>
      <c r="P428" s="9"/>
      <c r="Q428" s="9"/>
      <c r="R428" s="9"/>
      <c r="S428" s="9"/>
      <c r="T428" s="9"/>
      <c r="U428" s="9"/>
      <c r="V428" s="9"/>
      <c r="W428" s="9"/>
      <c r="X428" s="9"/>
    </row>
    <row r="429" spans="1:24" s="12" customFormat="1" ht="76.5" x14ac:dyDescent="0.25">
      <c r="A429" s="43">
        <v>45173</v>
      </c>
      <c r="B429" s="33" t="s">
        <v>169</v>
      </c>
      <c r="C429" s="31" t="s">
        <v>170</v>
      </c>
      <c r="D429" s="63">
        <v>19274</v>
      </c>
      <c r="E429" s="96"/>
      <c r="F429" s="88">
        <f t="shared" si="4"/>
        <v>23130983.390000019</v>
      </c>
      <c r="G429" s="9"/>
      <c r="H429" s="9"/>
      <c r="I429" s="9"/>
      <c r="J429" s="9"/>
      <c r="K429" s="9"/>
      <c r="L429" s="9"/>
      <c r="M429" s="9"/>
      <c r="N429" s="9"/>
      <c r="O429" s="9"/>
      <c r="P429" s="9"/>
      <c r="Q429" s="9"/>
      <c r="R429" s="9"/>
      <c r="S429" s="9"/>
      <c r="T429" s="9"/>
      <c r="U429" s="9"/>
      <c r="V429" s="9"/>
      <c r="W429" s="9"/>
      <c r="X429" s="9"/>
    </row>
    <row r="430" spans="1:24" s="12" customFormat="1" ht="97.5" customHeight="1" x14ac:dyDescent="0.25">
      <c r="A430" s="43">
        <v>45175</v>
      </c>
      <c r="B430" s="33" t="s">
        <v>171</v>
      </c>
      <c r="C430" s="31" t="s">
        <v>172</v>
      </c>
      <c r="D430" s="63">
        <v>22424</v>
      </c>
      <c r="E430" s="96"/>
      <c r="F430" s="88">
        <f t="shared" si="4"/>
        <v>23108559.390000019</v>
      </c>
      <c r="G430" s="9"/>
      <c r="H430" s="9"/>
      <c r="I430" s="9"/>
      <c r="J430" s="9"/>
      <c r="K430" s="9"/>
      <c r="L430" s="9"/>
      <c r="M430" s="9"/>
      <c r="N430" s="9"/>
      <c r="O430" s="9"/>
      <c r="P430" s="9"/>
      <c r="Q430" s="9"/>
      <c r="R430" s="9"/>
      <c r="S430" s="9"/>
      <c r="T430" s="9"/>
      <c r="U430" s="9"/>
      <c r="V430" s="9"/>
      <c r="W430" s="9"/>
      <c r="X430" s="9"/>
    </row>
    <row r="431" spans="1:24" s="12" customFormat="1" ht="76.5" x14ac:dyDescent="0.25">
      <c r="A431" s="43">
        <v>45175</v>
      </c>
      <c r="B431" s="33" t="s">
        <v>173</v>
      </c>
      <c r="C431" s="31" t="s">
        <v>174</v>
      </c>
      <c r="D431" s="63">
        <v>9500</v>
      </c>
      <c r="E431" s="96"/>
      <c r="F431" s="88">
        <f t="shared" si="4"/>
        <v>23099059.390000019</v>
      </c>
      <c r="G431" s="9"/>
      <c r="H431" s="9"/>
      <c r="I431" s="9"/>
      <c r="J431" s="9"/>
      <c r="K431" s="9"/>
      <c r="L431" s="9"/>
      <c r="M431" s="9"/>
      <c r="N431" s="9"/>
      <c r="O431" s="9"/>
      <c r="P431" s="9"/>
      <c r="Q431" s="9"/>
      <c r="R431" s="9"/>
      <c r="S431" s="9"/>
      <c r="T431" s="9"/>
      <c r="U431" s="9"/>
      <c r="V431" s="9"/>
      <c r="W431" s="9"/>
      <c r="X431" s="9"/>
    </row>
    <row r="432" spans="1:24" s="12" customFormat="1" ht="89.25" x14ac:dyDescent="0.25">
      <c r="A432" s="43">
        <v>45175</v>
      </c>
      <c r="B432" s="33" t="s">
        <v>175</v>
      </c>
      <c r="C432" s="31" t="s">
        <v>176</v>
      </c>
      <c r="D432" s="63">
        <v>12450</v>
      </c>
      <c r="E432" s="96"/>
      <c r="F432" s="88">
        <f t="shared" si="4"/>
        <v>23086609.390000019</v>
      </c>
      <c r="G432" s="9"/>
      <c r="H432" s="9"/>
      <c r="I432" s="9"/>
      <c r="J432" s="9"/>
      <c r="K432" s="9"/>
      <c r="L432" s="9"/>
      <c r="M432" s="9"/>
      <c r="N432" s="9"/>
      <c r="O432" s="9"/>
      <c r="P432" s="9"/>
      <c r="Q432" s="9"/>
      <c r="R432" s="9"/>
      <c r="S432" s="9"/>
      <c r="T432" s="9"/>
      <c r="U432" s="9"/>
      <c r="V432" s="9"/>
      <c r="W432" s="9"/>
      <c r="X432" s="9"/>
    </row>
    <row r="433" spans="1:24" s="12" customFormat="1" ht="76.5" x14ac:dyDescent="0.25">
      <c r="A433" s="43">
        <v>45175</v>
      </c>
      <c r="B433" s="33" t="s">
        <v>177</v>
      </c>
      <c r="C433" s="31" t="s">
        <v>178</v>
      </c>
      <c r="D433" s="63">
        <v>16400</v>
      </c>
      <c r="E433" s="96"/>
      <c r="F433" s="88">
        <f t="shared" si="4"/>
        <v>23070209.390000019</v>
      </c>
      <c r="G433" s="9"/>
      <c r="H433" s="9"/>
      <c r="I433" s="9"/>
      <c r="J433" s="9"/>
      <c r="K433" s="9"/>
      <c r="L433" s="9"/>
      <c r="M433" s="9"/>
      <c r="N433" s="9"/>
      <c r="O433" s="9"/>
      <c r="P433" s="9"/>
      <c r="Q433" s="9"/>
      <c r="R433" s="9"/>
      <c r="S433" s="9"/>
      <c r="T433" s="9"/>
      <c r="U433" s="9"/>
      <c r="V433" s="9"/>
      <c r="W433" s="9"/>
      <c r="X433" s="9"/>
    </row>
    <row r="434" spans="1:24" s="12" customFormat="1" ht="140.25" x14ac:dyDescent="0.25">
      <c r="A434" s="43">
        <v>45177</v>
      </c>
      <c r="B434" s="33" t="s">
        <v>179</v>
      </c>
      <c r="C434" s="31" t="s">
        <v>180</v>
      </c>
      <c r="D434" s="63">
        <v>578700</v>
      </c>
      <c r="E434" s="96"/>
      <c r="F434" s="88">
        <f t="shared" si="4"/>
        <v>22491509.390000019</v>
      </c>
      <c r="G434" s="9"/>
      <c r="H434" s="9"/>
      <c r="I434" s="9"/>
      <c r="J434" s="9"/>
      <c r="K434" s="9"/>
      <c r="L434" s="9"/>
      <c r="M434" s="9"/>
      <c r="N434" s="9"/>
      <c r="O434" s="9"/>
      <c r="P434" s="9"/>
      <c r="Q434" s="9"/>
      <c r="R434" s="9"/>
      <c r="S434" s="9"/>
      <c r="T434" s="9"/>
      <c r="U434" s="9"/>
      <c r="V434" s="9"/>
      <c r="W434" s="9"/>
      <c r="X434" s="9"/>
    </row>
    <row r="435" spans="1:24" s="12" customFormat="1" ht="75" customHeight="1" x14ac:dyDescent="0.25">
      <c r="A435" s="43">
        <v>45177</v>
      </c>
      <c r="B435" s="33" t="s">
        <v>181</v>
      </c>
      <c r="C435" s="31" t="s">
        <v>182</v>
      </c>
      <c r="D435" s="63">
        <v>282110</v>
      </c>
      <c r="E435" s="96"/>
      <c r="F435" s="88">
        <f t="shared" si="4"/>
        <v>22209399.390000019</v>
      </c>
      <c r="G435" s="9"/>
      <c r="H435" s="9"/>
      <c r="I435" s="9"/>
      <c r="J435" s="9"/>
      <c r="K435" s="9"/>
      <c r="L435" s="9"/>
      <c r="M435" s="9"/>
      <c r="N435" s="9"/>
      <c r="O435" s="9"/>
      <c r="P435" s="9"/>
      <c r="Q435" s="9"/>
      <c r="R435" s="9"/>
      <c r="S435" s="9"/>
      <c r="T435" s="9"/>
      <c r="U435" s="9"/>
      <c r="V435" s="9"/>
      <c r="W435" s="9"/>
      <c r="X435" s="9"/>
    </row>
    <row r="436" spans="1:24" s="12" customFormat="1" ht="102" x14ac:dyDescent="0.25">
      <c r="A436" s="43">
        <v>45177</v>
      </c>
      <c r="B436" s="33" t="s">
        <v>183</v>
      </c>
      <c r="C436" s="31" t="s">
        <v>184</v>
      </c>
      <c r="D436" s="63">
        <v>119535</v>
      </c>
      <c r="E436" s="96"/>
      <c r="F436" s="88">
        <f t="shared" si="4"/>
        <v>22089864.390000019</v>
      </c>
      <c r="G436" s="9"/>
      <c r="H436" s="9"/>
      <c r="I436" s="9"/>
      <c r="J436" s="9"/>
      <c r="K436" s="9"/>
      <c r="L436" s="9"/>
      <c r="M436" s="9"/>
      <c r="N436" s="9"/>
      <c r="O436" s="9"/>
      <c r="P436" s="9"/>
      <c r="Q436" s="9"/>
      <c r="R436" s="9"/>
      <c r="S436" s="9"/>
      <c r="T436" s="9"/>
      <c r="U436" s="9"/>
      <c r="V436" s="9"/>
      <c r="W436" s="9"/>
      <c r="X436" s="9"/>
    </row>
    <row r="437" spans="1:24" s="12" customFormat="1" ht="140.25" x14ac:dyDescent="0.25">
      <c r="A437" s="43">
        <v>45177</v>
      </c>
      <c r="B437" s="33" t="s">
        <v>185</v>
      </c>
      <c r="C437" s="31" t="s">
        <v>186</v>
      </c>
      <c r="D437" s="63">
        <v>263100</v>
      </c>
      <c r="E437" s="96"/>
      <c r="F437" s="88">
        <f t="shared" si="4"/>
        <v>21826764.390000019</v>
      </c>
      <c r="G437" s="9"/>
      <c r="H437" s="9"/>
      <c r="I437" s="9"/>
      <c r="J437" s="9"/>
      <c r="K437" s="9"/>
      <c r="L437" s="9"/>
      <c r="M437" s="9"/>
      <c r="N437" s="9"/>
      <c r="O437" s="9"/>
      <c r="P437" s="9"/>
      <c r="Q437" s="9"/>
      <c r="R437" s="9"/>
      <c r="S437" s="9"/>
      <c r="T437" s="9"/>
      <c r="U437" s="9"/>
      <c r="V437" s="9"/>
      <c r="W437" s="9"/>
      <c r="X437" s="9"/>
    </row>
    <row r="438" spans="1:24" s="12" customFormat="1" ht="89.25" x14ac:dyDescent="0.25">
      <c r="A438" s="43">
        <v>45177</v>
      </c>
      <c r="B438" s="33" t="s">
        <v>187</v>
      </c>
      <c r="C438" s="31" t="s">
        <v>188</v>
      </c>
      <c r="D438" s="63">
        <v>3110</v>
      </c>
      <c r="E438" s="96"/>
      <c r="F438" s="88">
        <f t="shared" si="4"/>
        <v>21823654.390000019</v>
      </c>
      <c r="G438" s="9"/>
      <c r="H438" s="9"/>
      <c r="I438" s="9"/>
      <c r="J438" s="9"/>
      <c r="K438" s="9"/>
      <c r="L438" s="9"/>
      <c r="M438" s="9"/>
      <c r="N438" s="9"/>
      <c r="O438" s="9"/>
      <c r="P438" s="9"/>
      <c r="Q438" s="9"/>
      <c r="R438" s="9"/>
      <c r="S438" s="9"/>
      <c r="T438" s="9"/>
      <c r="U438" s="9"/>
      <c r="V438" s="9"/>
      <c r="W438" s="9"/>
      <c r="X438" s="9"/>
    </row>
    <row r="439" spans="1:24" s="12" customFormat="1" ht="89.25" x14ac:dyDescent="0.25">
      <c r="A439" s="43">
        <v>45177</v>
      </c>
      <c r="B439" s="33" t="s">
        <v>189</v>
      </c>
      <c r="C439" s="31" t="s">
        <v>190</v>
      </c>
      <c r="D439" s="63">
        <v>7510</v>
      </c>
      <c r="E439" s="96"/>
      <c r="F439" s="88">
        <f t="shared" si="4"/>
        <v>21816144.390000019</v>
      </c>
      <c r="G439" s="9"/>
      <c r="H439" s="9"/>
      <c r="I439" s="9"/>
      <c r="J439" s="9"/>
      <c r="K439" s="9"/>
      <c r="L439" s="9"/>
      <c r="M439" s="9"/>
      <c r="N439" s="9"/>
      <c r="O439" s="9"/>
      <c r="P439" s="9"/>
      <c r="Q439" s="9"/>
      <c r="R439" s="9"/>
      <c r="S439" s="9"/>
      <c r="T439" s="9"/>
      <c r="U439" s="9"/>
      <c r="V439" s="9"/>
      <c r="W439" s="9"/>
      <c r="X439" s="9"/>
    </row>
    <row r="440" spans="1:24" s="12" customFormat="1" ht="38.25" x14ac:dyDescent="0.25">
      <c r="A440" s="43">
        <v>45181</v>
      </c>
      <c r="B440" s="33" t="s">
        <v>191</v>
      </c>
      <c r="C440" s="31" t="s">
        <v>192</v>
      </c>
      <c r="D440" s="63">
        <v>49360</v>
      </c>
      <c r="E440" s="96"/>
      <c r="F440" s="88">
        <f t="shared" si="4"/>
        <v>21766784.390000019</v>
      </c>
      <c r="G440" s="9"/>
      <c r="H440" s="9"/>
      <c r="I440" s="9"/>
      <c r="J440" s="9"/>
      <c r="K440" s="9"/>
      <c r="L440" s="9"/>
      <c r="M440" s="9"/>
      <c r="N440" s="9"/>
      <c r="O440" s="9"/>
      <c r="P440" s="9"/>
      <c r="Q440" s="9"/>
      <c r="R440" s="9"/>
      <c r="S440" s="9"/>
      <c r="T440" s="9"/>
      <c r="U440" s="9"/>
      <c r="V440" s="9"/>
      <c r="W440" s="9"/>
      <c r="X440" s="9"/>
    </row>
    <row r="441" spans="1:24" s="12" customFormat="1" ht="114.75" x14ac:dyDescent="0.25">
      <c r="A441" s="43">
        <v>45181</v>
      </c>
      <c r="B441" s="33" t="s">
        <v>193</v>
      </c>
      <c r="C441" s="31" t="s">
        <v>194</v>
      </c>
      <c r="D441" s="63">
        <v>211600</v>
      </c>
      <c r="E441" s="96"/>
      <c r="F441" s="88">
        <f t="shared" si="4"/>
        <v>21555184.390000019</v>
      </c>
      <c r="G441" s="9"/>
      <c r="H441" s="9"/>
      <c r="I441" s="9"/>
      <c r="J441" s="9"/>
      <c r="K441" s="9"/>
      <c r="L441" s="9"/>
      <c r="M441" s="9"/>
      <c r="N441" s="9"/>
      <c r="O441" s="9"/>
      <c r="P441" s="9"/>
      <c r="Q441" s="9"/>
      <c r="R441" s="9"/>
      <c r="S441" s="9"/>
      <c r="T441" s="9"/>
      <c r="U441" s="9"/>
      <c r="V441" s="9"/>
      <c r="W441" s="9"/>
      <c r="X441" s="9"/>
    </row>
    <row r="442" spans="1:24" s="12" customFormat="1" ht="89.25" x14ac:dyDescent="0.25">
      <c r="A442" s="43">
        <v>45181</v>
      </c>
      <c r="B442" s="33" t="s">
        <v>195</v>
      </c>
      <c r="C442" s="31" t="s">
        <v>196</v>
      </c>
      <c r="D442" s="63">
        <v>4400</v>
      </c>
      <c r="E442" s="96"/>
      <c r="F442" s="88">
        <f t="shared" si="4"/>
        <v>21550784.390000019</v>
      </c>
      <c r="G442" s="9"/>
      <c r="H442" s="9"/>
      <c r="I442" s="9"/>
      <c r="J442" s="9"/>
      <c r="K442" s="9"/>
      <c r="L442" s="9"/>
      <c r="M442" s="9"/>
      <c r="N442" s="9"/>
      <c r="O442" s="9"/>
      <c r="P442" s="9"/>
      <c r="Q442" s="9"/>
      <c r="R442" s="9"/>
      <c r="S442" s="9"/>
      <c r="T442" s="9"/>
      <c r="U442" s="9"/>
      <c r="V442" s="9"/>
      <c r="W442" s="9"/>
      <c r="X442" s="9"/>
    </row>
    <row r="443" spans="1:24" s="12" customFormat="1" ht="102" x14ac:dyDescent="0.25">
      <c r="A443" s="43">
        <v>45181</v>
      </c>
      <c r="B443" s="33" t="s">
        <v>197</v>
      </c>
      <c r="C443" s="31" t="s">
        <v>198</v>
      </c>
      <c r="D443" s="63">
        <v>131850</v>
      </c>
      <c r="E443" s="96"/>
      <c r="F443" s="88">
        <f t="shared" si="4"/>
        <v>21418934.390000019</v>
      </c>
      <c r="G443" s="9"/>
      <c r="H443" s="9"/>
      <c r="I443" s="9"/>
      <c r="J443" s="9"/>
      <c r="K443" s="9"/>
      <c r="L443" s="9"/>
      <c r="M443" s="9"/>
      <c r="N443" s="9"/>
      <c r="O443" s="9"/>
      <c r="P443" s="9"/>
      <c r="Q443" s="9"/>
      <c r="R443" s="9"/>
      <c r="S443" s="9"/>
      <c r="T443" s="9"/>
      <c r="U443" s="9"/>
      <c r="V443" s="9"/>
      <c r="W443" s="9"/>
      <c r="X443" s="9"/>
    </row>
    <row r="444" spans="1:24" s="12" customFormat="1" ht="216.75" x14ac:dyDescent="0.25">
      <c r="A444" s="43">
        <v>45181</v>
      </c>
      <c r="B444" s="33" t="s">
        <v>199</v>
      </c>
      <c r="C444" s="31" t="s">
        <v>200</v>
      </c>
      <c r="D444" s="63">
        <v>334590</v>
      </c>
      <c r="E444" s="96"/>
      <c r="F444" s="88">
        <f t="shared" si="4"/>
        <v>21084344.390000019</v>
      </c>
      <c r="G444" s="9"/>
      <c r="H444" s="9"/>
      <c r="I444" s="9"/>
      <c r="J444" s="9"/>
      <c r="K444" s="9"/>
      <c r="L444" s="9"/>
      <c r="M444" s="9"/>
      <c r="N444" s="9"/>
      <c r="O444" s="9"/>
      <c r="P444" s="9"/>
      <c r="Q444" s="9"/>
      <c r="R444" s="9"/>
      <c r="S444" s="9"/>
      <c r="T444" s="9"/>
      <c r="U444" s="9"/>
      <c r="V444" s="9"/>
      <c r="W444" s="9"/>
      <c r="X444" s="9"/>
    </row>
    <row r="445" spans="1:24" s="12" customFormat="1" ht="89.25" x14ac:dyDescent="0.25">
      <c r="A445" s="43">
        <v>45181</v>
      </c>
      <c r="B445" s="33" t="s">
        <v>201</v>
      </c>
      <c r="C445" s="31" t="s">
        <v>202</v>
      </c>
      <c r="D445" s="63">
        <v>17100</v>
      </c>
      <c r="E445" s="96"/>
      <c r="F445" s="88">
        <f t="shared" si="4"/>
        <v>21067244.390000019</v>
      </c>
      <c r="G445" s="9"/>
      <c r="H445" s="9"/>
      <c r="I445" s="9"/>
      <c r="J445" s="9"/>
      <c r="K445" s="9"/>
      <c r="L445" s="9"/>
      <c r="M445" s="9"/>
      <c r="N445" s="9"/>
      <c r="O445" s="9"/>
      <c r="P445" s="9"/>
      <c r="Q445" s="9"/>
      <c r="R445" s="9"/>
      <c r="S445" s="9"/>
      <c r="T445" s="9"/>
      <c r="U445" s="9"/>
      <c r="V445" s="9"/>
      <c r="W445" s="9"/>
      <c r="X445" s="9"/>
    </row>
    <row r="446" spans="1:24" s="12" customFormat="1" ht="165.75" x14ac:dyDescent="0.25">
      <c r="A446" s="43">
        <v>45181</v>
      </c>
      <c r="B446" s="33" t="s">
        <v>203</v>
      </c>
      <c r="C446" s="31" t="s">
        <v>204</v>
      </c>
      <c r="D446" s="63">
        <v>167520</v>
      </c>
      <c r="E446" s="96"/>
      <c r="F446" s="88">
        <f t="shared" si="4"/>
        <v>20899724.390000019</v>
      </c>
      <c r="G446" s="9"/>
      <c r="H446" s="9"/>
      <c r="I446" s="9"/>
      <c r="J446" s="9"/>
      <c r="K446" s="9"/>
      <c r="L446" s="9"/>
      <c r="M446" s="9"/>
      <c r="N446" s="9"/>
      <c r="O446" s="9"/>
      <c r="P446" s="9"/>
      <c r="Q446" s="9"/>
      <c r="R446" s="9"/>
      <c r="S446" s="9"/>
      <c r="T446" s="9"/>
      <c r="U446" s="9"/>
      <c r="V446" s="9"/>
      <c r="W446" s="9"/>
      <c r="X446" s="9"/>
    </row>
    <row r="447" spans="1:24" s="12" customFormat="1" ht="114.75" x14ac:dyDescent="0.25">
      <c r="A447" s="43">
        <v>45182</v>
      </c>
      <c r="B447" s="33" t="s">
        <v>205</v>
      </c>
      <c r="C447" s="31" t="s">
        <v>206</v>
      </c>
      <c r="D447" s="63">
        <v>422145</v>
      </c>
      <c r="E447" s="96"/>
      <c r="F447" s="88">
        <f t="shared" si="4"/>
        <v>20477579.390000019</v>
      </c>
      <c r="G447" s="9"/>
      <c r="H447" s="9"/>
      <c r="I447" s="9"/>
      <c r="J447" s="9"/>
      <c r="K447" s="9"/>
      <c r="L447" s="9"/>
      <c r="M447" s="9"/>
      <c r="N447" s="9"/>
      <c r="O447" s="9"/>
      <c r="P447" s="9"/>
      <c r="Q447" s="9"/>
      <c r="R447" s="9"/>
      <c r="S447" s="9"/>
      <c r="T447" s="9"/>
      <c r="U447" s="9"/>
      <c r="V447" s="9"/>
      <c r="W447" s="9"/>
      <c r="X447" s="9"/>
    </row>
    <row r="448" spans="1:24" s="12" customFormat="1" ht="76.5" x14ac:dyDescent="0.25">
      <c r="A448" s="43">
        <v>45184</v>
      </c>
      <c r="B448" s="33" t="s">
        <v>207</v>
      </c>
      <c r="C448" s="31" t="s">
        <v>208</v>
      </c>
      <c r="D448" s="63">
        <v>589567.5</v>
      </c>
      <c r="E448" s="96"/>
      <c r="F448" s="88">
        <f t="shared" si="4"/>
        <v>19888011.890000019</v>
      </c>
      <c r="G448" s="9"/>
      <c r="H448" s="9"/>
      <c r="I448" s="9"/>
      <c r="J448" s="9"/>
      <c r="K448" s="9"/>
      <c r="L448" s="9"/>
      <c r="M448" s="9"/>
      <c r="N448" s="9"/>
      <c r="O448" s="9"/>
      <c r="P448" s="9"/>
      <c r="Q448" s="9"/>
      <c r="R448" s="9"/>
      <c r="S448" s="9"/>
      <c r="T448" s="9"/>
      <c r="U448" s="9"/>
      <c r="V448" s="9"/>
      <c r="W448" s="9"/>
      <c r="X448" s="9"/>
    </row>
    <row r="449" spans="1:24" s="12" customFormat="1" ht="102" x14ac:dyDescent="0.25">
      <c r="A449" s="43">
        <v>45187</v>
      </c>
      <c r="B449" s="33" t="s">
        <v>209</v>
      </c>
      <c r="C449" s="31" t="s">
        <v>210</v>
      </c>
      <c r="D449" s="63">
        <v>2159950</v>
      </c>
      <c r="E449" s="96"/>
      <c r="F449" s="88">
        <f t="shared" si="4"/>
        <v>17728061.890000019</v>
      </c>
      <c r="G449" s="9"/>
      <c r="H449" s="9"/>
      <c r="I449" s="9"/>
      <c r="J449" s="9"/>
      <c r="K449" s="9"/>
      <c r="L449" s="9"/>
      <c r="M449" s="9"/>
      <c r="N449" s="9"/>
      <c r="O449" s="9"/>
      <c r="P449" s="9"/>
      <c r="Q449" s="9"/>
      <c r="R449" s="9"/>
      <c r="S449" s="9"/>
      <c r="T449" s="9"/>
      <c r="U449" s="9"/>
      <c r="V449" s="9"/>
      <c r="W449" s="9"/>
      <c r="X449" s="9"/>
    </row>
    <row r="450" spans="1:24" s="12" customFormat="1" ht="140.25" x14ac:dyDescent="0.25">
      <c r="A450" s="43">
        <v>45190</v>
      </c>
      <c r="B450" s="33" t="s">
        <v>211</v>
      </c>
      <c r="C450" s="31" t="s">
        <v>212</v>
      </c>
      <c r="D450" s="63">
        <v>736375</v>
      </c>
      <c r="E450" s="96"/>
      <c r="F450" s="88">
        <f t="shared" si="4"/>
        <v>16991686.890000019</v>
      </c>
      <c r="G450" s="9"/>
      <c r="H450" s="9"/>
      <c r="I450" s="9"/>
      <c r="J450" s="9"/>
      <c r="K450" s="9"/>
      <c r="L450" s="9"/>
      <c r="M450" s="9"/>
      <c r="N450" s="9"/>
      <c r="O450" s="9"/>
      <c r="P450" s="9"/>
      <c r="Q450" s="9"/>
      <c r="R450" s="9"/>
      <c r="S450" s="9"/>
      <c r="T450" s="9"/>
      <c r="U450" s="9"/>
      <c r="V450" s="9"/>
      <c r="W450" s="9"/>
      <c r="X450" s="9"/>
    </row>
    <row r="451" spans="1:24" s="12" customFormat="1" ht="191.25" x14ac:dyDescent="0.25">
      <c r="A451" s="43">
        <v>45191</v>
      </c>
      <c r="B451" s="33" t="s">
        <v>213</v>
      </c>
      <c r="C451" s="31" t="s">
        <v>214</v>
      </c>
      <c r="D451" s="63">
        <v>160620</v>
      </c>
      <c r="E451" s="96"/>
      <c r="F451" s="88">
        <f t="shared" si="4"/>
        <v>16831066.890000019</v>
      </c>
      <c r="G451" s="9"/>
      <c r="H451" s="9"/>
      <c r="I451" s="9"/>
      <c r="J451" s="9"/>
      <c r="K451" s="9"/>
      <c r="L451" s="9"/>
      <c r="M451" s="9"/>
      <c r="N451" s="9"/>
      <c r="O451" s="9"/>
      <c r="P451" s="9"/>
      <c r="Q451" s="9"/>
      <c r="R451" s="9"/>
      <c r="S451" s="9"/>
      <c r="T451" s="9"/>
      <c r="U451" s="9"/>
      <c r="V451" s="9"/>
      <c r="W451" s="9"/>
      <c r="X451" s="9"/>
    </row>
    <row r="452" spans="1:24" s="12" customFormat="1" ht="89.25" x14ac:dyDescent="0.25">
      <c r="A452" s="43">
        <v>45191</v>
      </c>
      <c r="B452" s="33" t="s">
        <v>215</v>
      </c>
      <c r="C452" s="31" t="s">
        <v>216</v>
      </c>
      <c r="D452" s="63">
        <v>9500</v>
      </c>
      <c r="E452" s="96"/>
      <c r="F452" s="88">
        <f t="shared" ref="F452:F462" si="5">F451-D452+E452</f>
        <v>16821566.890000019</v>
      </c>
      <c r="G452" s="9"/>
      <c r="H452" s="9"/>
      <c r="I452" s="9"/>
      <c r="J452" s="9"/>
      <c r="K452" s="9"/>
      <c r="L452" s="9"/>
      <c r="M452" s="9"/>
      <c r="N452" s="9"/>
      <c r="O452" s="9"/>
      <c r="P452" s="9"/>
      <c r="Q452" s="9"/>
      <c r="R452" s="9"/>
      <c r="S452" s="9"/>
      <c r="T452" s="9"/>
      <c r="U452" s="9"/>
      <c r="V452" s="9"/>
      <c r="W452" s="9"/>
      <c r="X452" s="9"/>
    </row>
    <row r="453" spans="1:24" s="12" customFormat="1" ht="102" x14ac:dyDescent="0.25">
      <c r="A453" s="43">
        <v>45196</v>
      </c>
      <c r="B453" s="33" t="s">
        <v>217</v>
      </c>
      <c r="C453" s="31" t="s">
        <v>218</v>
      </c>
      <c r="D453" s="63">
        <v>122950</v>
      </c>
      <c r="E453" s="96"/>
      <c r="F453" s="88">
        <f t="shared" si="5"/>
        <v>16698616.890000019</v>
      </c>
      <c r="G453" s="9"/>
      <c r="H453" s="9"/>
      <c r="I453" s="9"/>
      <c r="J453" s="9"/>
      <c r="K453" s="9"/>
      <c r="L453" s="9"/>
      <c r="M453" s="9"/>
      <c r="N453" s="9"/>
      <c r="O453" s="9"/>
      <c r="P453" s="9"/>
      <c r="Q453" s="9"/>
      <c r="R453" s="9"/>
      <c r="S453" s="9"/>
      <c r="T453" s="9"/>
      <c r="U453" s="9"/>
      <c r="V453" s="9"/>
      <c r="W453" s="9"/>
      <c r="X453" s="9"/>
    </row>
    <row r="454" spans="1:24" s="12" customFormat="1" ht="127.5" x14ac:dyDescent="0.25">
      <c r="A454" s="43">
        <v>45197</v>
      </c>
      <c r="B454" s="33" t="s">
        <v>219</v>
      </c>
      <c r="C454" s="31" t="s">
        <v>220</v>
      </c>
      <c r="D454" s="63">
        <v>204320</v>
      </c>
      <c r="E454" s="96"/>
      <c r="F454" s="88">
        <f t="shared" si="5"/>
        <v>16494296.890000019</v>
      </c>
      <c r="G454" s="9"/>
      <c r="H454" s="9"/>
      <c r="I454" s="9"/>
      <c r="J454" s="9"/>
      <c r="K454" s="9"/>
      <c r="L454" s="9"/>
      <c r="M454" s="9"/>
      <c r="N454" s="9"/>
      <c r="O454" s="9"/>
      <c r="P454" s="9"/>
      <c r="Q454" s="9"/>
      <c r="R454" s="9"/>
      <c r="S454" s="9"/>
      <c r="T454" s="9"/>
      <c r="U454" s="9"/>
      <c r="V454" s="9"/>
      <c r="W454" s="9"/>
      <c r="X454" s="9"/>
    </row>
    <row r="455" spans="1:24" s="12" customFormat="1" ht="114.75" x14ac:dyDescent="0.25">
      <c r="A455" s="43">
        <v>45197</v>
      </c>
      <c r="B455" s="33" t="s">
        <v>221</v>
      </c>
      <c r="C455" s="31" t="s">
        <v>222</v>
      </c>
      <c r="D455" s="63">
        <v>203920</v>
      </c>
      <c r="E455" s="96"/>
      <c r="F455" s="88">
        <f t="shared" si="5"/>
        <v>16290376.890000019</v>
      </c>
      <c r="G455" s="9"/>
      <c r="H455" s="9"/>
      <c r="I455" s="9"/>
      <c r="J455" s="9"/>
      <c r="K455" s="9"/>
      <c r="L455" s="9"/>
      <c r="M455" s="9"/>
      <c r="N455" s="9"/>
      <c r="O455" s="9"/>
      <c r="P455" s="9"/>
      <c r="Q455" s="9"/>
      <c r="R455" s="9"/>
      <c r="S455" s="9"/>
      <c r="T455" s="9"/>
      <c r="U455" s="9"/>
      <c r="V455" s="9"/>
      <c r="W455" s="9"/>
      <c r="X455" s="9"/>
    </row>
    <row r="456" spans="1:24" s="12" customFormat="1" ht="127.5" x14ac:dyDescent="0.25">
      <c r="A456" s="43">
        <v>45197</v>
      </c>
      <c r="B456" s="33" t="s">
        <v>223</v>
      </c>
      <c r="C456" s="31" t="s">
        <v>224</v>
      </c>
      <c r="D456" s="63">
        <v>162260</v>
      </c>
      <c r="E456" s="96"/>
      <c r="F456" s="88">
        <f t="shared" si="5"/>
        <v>16128116.890000019</v>
      </c>
      <c r="G456" s="9"/>
      <c r="H456" s="9"/>
      <c r="I456" s="9"/>
      <c r="J456" s="9"/>
      <c r="K456" s="9"/>
      <c r="L456" s="9"/>
      <c r="M456" s="9"/>
      <c r="N456" s="9"/>
      <c r="O456" s="9"/>
      <c r="P456" s="9"/>
      <c r="Q456" s="9"/>
      <c r="R456" s="9"/>
      <c r="S456" s="9"/>
      <c r="T456" s="9"/>
      <c r="U456" s="9"/>
      <c r="V456" s="9"/>
      <c r="W456" s="9"/>
      <c r="X456" s="9"/>
    </row>
    <row r="457" spans="1:24" s="12" customFormat="1" ht="114.75" x14ac:dyDescent="0.25">
      <c r="A457" s="43">
        <v>45197</v>
      </c>
      <c r="B457" s="33" t="s">
        <v>225</v>
      </c>
      <c r="C457" s="31" t="s">
        <v>226</v>
      </c>
      <c r="D457" s="63">
        <v>204040</v>
      </c>
      <c r="E457" s="96"/>
      <c r="F457" s="88">
        <f t="shared" si="5"/>
        <v>15924076.890000019</v>
      </c>
      <c r="G457" s="9"/>
      <c r="H457" s="9"/>
      <c r="I457" s="9"/>
      <c r="J457" s="9"/>
      <c r="K457" s="9"/>
      <c r="L457" s="9"/>
      <c r="M457" s="9"/>
      <c r="N457" s="9"/>
      <c r="O457" s="9"/>
      <c r="P457" s="9"/>
      <c r="Q457" s="9"/>
      <c r="R457" s="9"/>
      <c r="S457" s="9"/>
      <c r="T457" s="9"/>
      <c r="U457" s="9"/>
      <c r="V457" s="9"/>
      <c r="W457" s="9"/>
      <c r="X457" s="9"/>
    </row>
    <row r="458" spans="1:24" s="12" customFormat="1" ht="114.75" x14ac:dyDescent="0.25">
      <c r="A458" s="43">
        <v>45197</v>
      </c>
      <c r="B458" s="33" t="s">
        <v>227</v>
      </c>
      <c r="C458" s="31" t="s">
        <v>228</v>
      </c>
      <c r="D458" s="63">
        <v>239320</v>
      </c>
      <c r="E458" s="96"/>
      <c r="F458" s="88">
        <f t="shared" si="5"/>
        <v>15684756.890000019</v>
      </c>
      <c r="G458" s="9"/>
      <c r="H458" s="9"/>
      <c r="I458" s="9"/>
      <c r="J458" s="9"/>
      <c r="K458" s="9"/>
      <c r="L458" s="9"/>
      <c r="M458" s="9"/>
      <c r="N458" s="9"/>
      <c r="O458" s="9"/>
      <c r="P458" s="9"/>
      <c r="Q458" s="9"/>
      <c r="R458" s="9"/>
      <c r="S458" s="9"/>
      <c r="T458" s="9"/>
      <c r="U458" s="9"/>
      <c r="V458" s="9"/>
      <c r="W458" s="9"/>
      <c r="X458" s="9"/>
    </row>
    <row r="459" spans="1:24" s="12" customFormat="1" ht="114.75" x14ac:dyDescent="0.25">
      <c r="A459" s="43">
        <v>45198</v>
      </c>
      <c r="B459" s="33" t="s">
        <v>229</v>
      </c>
      <c r="C459" s="31" t="s">
        <v>230</v>
      </c>
      <c r="D459" s="63">
        <v>262935</v>
      </c>
      <c r="E459" s="96"/>
      <c r="F459" s="88">
        <f t="shared" si="5"/>
        <v>15421821.890000019</v>
      </c>
      <c r="G459" s="9"/>
      <c r="H459" s="9"/>
      <c r="I459" s="9"/>
      <c r="J459" s="9"/>
      <c r="K459" s="9"/>
      <c r="L459" s="9"/>
      <c r="M459" s="9"/>
      <c r="N459" s="9"/>
      <c r="O459" s="9"/>
      <c r="P459" s="9"/>
      <c r="Q459" s="9"/>
      <c r="R459" s="9"/>
      <c r="S459" s="9"/>
      <c r="T459" s="9"/>
      <c r="U459" s="9"/>
      <c r="V459" s="9"/>
      <c r="W459" s="9"/>
      <c r="X459" s="9"/>
    </row>
    <row r="460" spans="1:24" ht="30" customHeight="1" x14ac:dyDescent="0.25">
      <c r="A460" s="43">
        <v>45199</v>
      </c>
      <c r="B460" s="32"/>
      <c r="C460" s="19" t="s">
        <v>41</v>
      </c>
      <c r="D460" s="93">
        <v>24359.81</v>
      </c>
      <c r="E460" s="91"/>
      <c r="F460" s="88">
        <f t="shared" si="5"/>
        <v>15397462.080000019</v>
      </c>
    </row>
    <row r="461" spans="1:24" ht="30" customHeight="1" x14ac:dyDescent="0.25">
      <c r="A461" s="99">
        <v>45199</v>
      </c>
      <c r="B461" s="33"/>
      <c r="C461" s="31" t="s">
        <v>32</v>
      </c>
      <c r="D461" s="63">
        <v>675</v>
      </c>
      <c r="E461" s="97"/>
      <c r="F461" s="88">
        <f t="shared" si="5"/>
        <v>15396787.080000019</v>
      </c>
    </row>
    <row r="462" spans="1:24" ht="30" customHeight="1" thickBot="1" x14ac:dyDescent="0.3">
      <c r="A462" s="123" t="str">
        <f>$A$26</f>
        <v>BALANCE AL 30/09/2023</v>
      </c>
      <c r="B462" s="124"/>
      <c r="C462" s="124"/>
      <c r="D462" s="124"/>
      <c r="E462" s="125"/>
      <c r="F462" s="89">
        <f t="shared" si="5"/>
        <v>15396787.080000019</v>
      </c>
    </row>
    <row r="463" spans="1:24" x14ac:dyDescent="0.25">
      <c r="A463" s="35"/>
      <c r="B463" s="35"/>
      <c r="C463" s="35"/>
      <c r="D463" s="35"/>
      <c r="E463" s="57"/>
      <c r="F463" s="76"/>
    </row>
    <row r="464" spans="1:24" x14ac:dyDescent="0.25">
      <c r="A464" s="35"/>
      <c r="B464" s="35"/>
      <c r="C464" s="35"/>
      <c r="D464" s="35"/>
      <c r="E464" s="57"/>
      <c r="F464" s="76"/>
    </row>
    <row r="465" spans="1:24" ht="20.100000000000001" customHeight="1" x14ac:dyDescent="0.25">
      <c r="A465" s="45"/>
      <c r="C465" s="48"/>
      <c r="D465" s="9"/>
      <c r="E465" s="9"/>
      <c r="F465" s="9"/>
    </row>
    <row r="466" spans="1:24" ht="20.100000000000001" customHeight="1" x14ac:dyDescent="0.25">
      <c r="D466" s="9"/>
      <c r="E466" s="9"/>
      <c r="F466" s="9"/>
    </row>
    <row r="467" spans="1:24" ht="20.100000000000001" customHeight="1" x14ac:dyDescent="0.25">
      <c r="A467" s="122" t="s">
        <v>10</v>
      </c>
      <c r="B467" s="122"/>
      <c r="D467" s="119" t="s">
        <v>11</v>
      </c>
      <c r="E467" s="119"/>
      <c r="F467" s="119"/>
    </row>
    <row r="468" spans="1:24" ht="20.100000000000001" customHeight="1" x14ac:dyDescent="0.25">
      <c r="A468" s="114" t="s">
        <v>12</v>
      </c>
      <c r="B468" s="114"/>
      <c r="D468" s="120" t="s">
        <v>33</v>
      </c>
      <c r="E468" s="120"/>
      <c r="F468" s="120"/>
    </row>
    <row r="469" spans="1:24" ht="20.100000000000001" customHeight="1" x14ac:dyDescent="0.25">
      <c r="A469" s="117" t="s">
        <v>13</v>
      </c>
      <c r="B469" s="117"/>
      <c r="D469" s="121" t="s">
        <v>14</v>
      </c>
      <c r="E469" s="121"/>
      <c r="F469" s="121"/>
    </row>
    <row r="470" spans="1:24" ht="20.100000000000001" customHeight="1" x14ac:dyDescent="0.25">
      <c r="A470" s="117"/>
      <c r="B470" s="117"/>
    </row>
    <row r="471" spans="1:24" ht="20.100000000000001" customHeight="1" x14ac:dyDescent="0.25">
      <c r="A471" s="40"/>
      <c r="B471" s="1"/>
    </row>
    <row r="472" spans="1:24" ht="20.100000000000001" customHeight="1" x14ac:dyDescent="0.25">
      <c r="A472" s="40"/>
      <c r="B472" s="1"/>
      <c r="C472" s="59" t="s">
        <v>11</v>
      </c>
      <c r="D472" s="9"/>
      <c r="E472" s="9"/>
      <c r="G472" s="27"/>
    </row>
    <row r="473" spans="1:24" ht="20.100000000000001" customHeight="1" x14ac:dyDescent="0.25">
      <c r="A473" s="40"/>
      <c r="B473" s="1"/>
      <c r="C473" s="57" t="s">
        <v>15</v>
      </c>
      <c r="D473" s="11"/>
      <c r="E473" s="11"/>
      <c r="G473" s="27"/>
    </row>
    <row r="474" spans="1:24" x14ac:dyDescent="0.25">
      <c r="A474" s="40"/>
      <c r="B474" s="1"/>
      <c r="C474" s="50" t="s">
        <v>16</v>
      </c>
      <c r="D474" s="9"/>
      <c r="G474" s="27"/>
    </row>
    <row r="475" spans="1:24" ht="15" customHeight="1" x14ac:dyDescent="0.25">
      <c r="A475" s="40"/>
      <c r="B475" s="1"/>
      <c r="C475" s="49"/>
      <c r="D475" s="9"/>
    </row>
    <row r="476" spans="1:24" ht="15" customHeight="1" x14ac:dyDescent="0.25">
      <c r="A476" s="40"/>
      <c r="B476" s="1"/>
      <c r="C476" s="49"/>
      <c r="D476" s="9"/>
    </row>
    <row r="477" spans="1:24" ht="15" customHeight="1" x14ac:dyDescent="0.25">
      <c r="A477" s="40"/>
      <c r="B477" s="1"/>
      <c r="C477" s="49"/>
      <c r="D477" s="9"/>
    </row>
    <row r="478" spans="1:24" ht="15" customHeight="1" x14ac:dyDescent="0.25">
      <c r="A478" s="40"/>
      <c r="B478" s="1"/>
      <c r="C478" s="49"/>
      <c r="D478" s="9"/>
      <c r="G478" s="27"/>
    </row>
    <row r="479" spans="1:24" ht="15" customHeight="1" x14ac:dyDescent="0.25">
      <c r="A479" s="40"/>
      <c r="B479" s="1"/>
      <c r="C479" s="49"/>
      <c r="D479" s="9"/>
      <c r="G479" s="27"/>
    </row>
    <row r="480" spans="1:24" s="14" customFormat="1" ht="15" customHeight="1" x14ac:dyDescent="0.25">
      <c r="A480" s="40"/>
      <c r="B480" s="1"/>
      <c r="C480" s="49"/>
      <c r="D480" s="9"/>
      <c r="E480" s="12"/>
      <c r="F480" s="12"/>
      <c r="G480" s="27"/>
      <c r="H480" s="27"/>
      <c r="I480" s="27"/>
      <c r="J480" s="27"/>
      <c r="K480" s="27"/>
      <c r="L480" s="27"/>
      <c r="M480" s="27"/>
      <c r="N480" s="27"/>
      <c r="O480" s="27"/>
      <c r="P480" s="27"/>
      <c r="Q480" s="27"/>
      <c r="R480" s="27"/>
      <c r="S480" s="27"/>
      <c r="T480" s="27"/>
      <c r="U480" s="27"/>
      <c r="V480" s="27"/>
      <c r="W480" s="27"/>
      <c r="X480" s="27"/>
    </row>
    <row r="481" spans="1:24" s="14" customFormat="1" ht="15" customHeight="1" x14ac:dyDescent="0.25">
      <c r="A481" s="40"/>
      <c r="B481" s="1"/>
      <c r="C481" s="49"/>
      <c r="D481" s="9"/>
      <c r="E481" s="12"/>
      <c r="F481" s="12"/>
      <c r="G481" s="27"/>
      <c r="H481" s="27"/>
      <c r="I481" s="27"/>
      <c r="J481" s="27"/>
      <c r="K481" s="27"/>
      <c r="L481" s="27"/>
      <c r="M481" s="27"/>
      <c r="N481" s="27"/>
      <c r="O481" s="27"/>
      <c r="P481" s="27"/>
      <c r="Q481" s="27"/>
      <c r="R481" s="27"/>
      <c r="S481" s="27"/>
      <c r="T481" s="27"/>
      <c r="U481" s="27"/>
      <c r="V481" s="27"/>
      <c r="W481" s="27"/>
      <c r="X481" s="27"/>
    </row>
    <row r="482" spans="1:24" ht="15" customHeight="1" x14ac:dyDescent="0.25">
      <c r="A482" s="40"/>
      <c r="B482" s="1"/>
      <c r="C482" s="49"/>
      <c r="D482" s="9"/>
    </row>
    <row r="483" spans="1:24" ht="15" customHeight="1" x14ac:dyDescent="0.25">
      <c r="A483" s="40"/>
      <c r="B483" s="1"/>
      <c r="C483" s="49"/>
      <c r="D483" s="9"/>
    </row>
    <row r="484" spans="1:24" ht="15" customHeight="1" x14ac:dyDescent="0.25">
      <c r="A484" s="40"/>
      <c r="B484" s="1"/>
    </row>
    <row r="485" spans="1:24" s="14" customFormat="1" ht="15" customHeight="1" x14ac:dyDescent="0.25">
      <c r="A485" s="40"/>
      <c r="B485" s="1"/>
      <c r="C485" s="47"/>
      <c r="D485" s="12"/>
      <c r="E485" s="12"/>
      <c r="F485" s="12"/>
      <c r="G485" s="2"/>
      <c r="H485" s="27"/>
      <c r="I485" s="27"/>
      <c r="J485" s="27"/>
      <c r="K485" s="27"/>
      <c r="L485" s="27"/>
      <c r="M485" s="27"/>
      <c r="N485" s="27"/>
      <c r="O485" s="27"/>
      <c r="P485" s="27"/>
      <c r="Q485" s="27"/>
      <c r="R485" s="27"/>
      <c r="S485" s="27"/>
      <c r="T485" s="27"/>
      <c r="U485" s="27"/>
      <c r="V485" s="27"/>
      <c r="W485" s="27"/>
      <c r="X485" s="27"/>
    </row>
    <row r="486" spans="1:24" s="14" customFormat="1" x14ac:dyDescent="0.25">
      <c r="A486" s="40"/>
      <c r="B486" s="1"/>
      <c r="C486" s="47"/>
      <c r="D486" s="12"/>
      <c r="E486" s="12"/>
      <c r="F486" s="12"/>
      <c r="G486" s="2"/>
      <c r="H486" s="27"/>
      <c r="I486" s="27"/>
      <c r="J486" s="27"/>
      <c r="K486" s="27"/>
      <c r="L486" s="27"/>
      <c r="M486" s="27"/>
      <c r="N486" s="27"/>
      <c r="O486" s="27"/>
      <c r="P486" s="27"/>
      <c r="Q486" s="27"/>
      <c r="R486" s="27"/>
      <c r="S486" s="27"/>
      <c r="T486" s="27"/>
      <c r="U486" s="27"/>
      <c r="V486" s="27"/>
      <c r="W486" s="27"/>
      <c r="X486" s="27"/>
    </row>
    <row r="487" spans="1:24" s="14" customFormat="1" ht="12.75" customHeight="1" x14ac:dyDescent="0.25">
      <c r="A487" s="98"/>
      <c r="B487" s="1"/>
      <c r="C487" s="47"/>
      <c r="D487" s="12"/>
      <c r="E487" s="12"/>
      <c r="F487" s="12"/>
      <c r="G487" s="2"/>
      <c r="H487" s="27"/>
      <c r="I487" s="27"/>
      <c r="J487" s="27"/>
      <c r="K487" s="27"/>
      <c r="L487" s="27"/>
      <c r="M487" s="27"/>
      <c r="N487" s="27"/>
      <c r="O487" s="27"/>
      <c r="P487" s="27"/>
      <c r="Q487" s="27"/>
      <c r="R487" s="27"/>
      <c r="S487" s="27"/>
      <c r="T487" s="27"/>
      <c r="U487" s="27"/>
      <c r="V487" s="27"/>
      <c r="W487" s="27"/>
      <c r="X487" s="27"/>
    </row>
    <row r="488" spans="1:24" s="14" customFormat="1" x14ac:dyDescent="0.25">
      <c r="A488" s="30"/>
      <c r="B488" s="8"/>
      <c r="C488" s="47"/>
      <c r="D488" s="12"/>
      <c r="E488" s="12"/>
      <c r="F488" s="12"/>
      <c r="G488" s="2"/>
      <c r="H488" s="27"/>
      <c r="I488" s="27"/>
      <c r="J488" s="27"/>
      <c r="K488" s="27"/>
      <c r="L488" s="27"/>
      <c r="M488" s="27"/>
      <c r="N488" s="27"/>
      <c r="O488" s="27"/>
      <c r="P488" s="27"/>
      <c r="Q488" s="27"/>
      <c r="R488" s="27"/>
      <c r="S488" s="27"/>
      <c r="T488" s="27"/>
      <c r="U488" s="27"/>
      <c r="V488" s="27"/>
      <c r="W488" s="27"/>
      <c r="X488" s="27"/>
    </row>
    <row r="489" spans="1:24" s="14" customFormat="1" ht="20.100000000000001" customHeight="1" x14ac:dyDescent="0.25">
      <c r="A489" s="115" t="s">
        <v>20</v>
      </c>
      <c r="B489" s="115"/>
      <c r="C489" s="115"/>
      <c r="D489" s="115"/>
      <c r="E489" s="115"/>
      <c r="F489" s="115"/>
      <c r="G489" s="2"/>
      <c r="H489" s="27"/>
      <c r="I489" s="27"/>
      <c r="J489" s="27"/>
      <c r="K489" s="27"/>
      <c r="L489" s="27"/>
      <c r="M489" s="27"/>
      <c r="N489" s="27"/>
      <c r="O489" s="27"/>
      <c r="P489" s="27"/>
      <c r="Q489" s="27"/>
      <c r="R489" s="27"/>
      <c r="S489" s="27"/>
      <c r="T489" s="27"/>
      <c r="U489" s="27"/>
      <c r="V489" s="27"/>
      <c r="W489" s="27"/>
      <c r="X489" s="27"/>
    </row>
    <row r="490" spans="1:24" ht="20.100000000000001" customHeight="1" x14ac:dyDescent="0.25">
      <c r="A490" s="115" t="s">
        <v>28</v>
      </c>
      <c r="B490" s="115"/>
      <c r="C490" s="115"/>
      <c r="D490" s="115"/>
      <c r="E490" s="115"/>
      <c r="F490" s="115"/>
    </row>
    <row r="491" spans="1:24" ht="20.100000000000001" customHeight="1" x14ac:dyDescent="0.25">
      <c r="A491" s="115" t="s">
        <v>31</v>
      </c>
      <c r="B491" s="115"/>
      <c r="C491" s="115"/>
      <c r="D491" s="115"/>
      <c r="E491" s="115"/>
      <c r="F491" s="115"/>
    </row>
    <row r="492" spans="1:24" ht="20.100000000000001" customHeight="1" x14ac:dyDescent="0.25">
      <c r="A492" s="115" t="str">
        <f>$A$17</f>
        <v>DEL 01 AL 30 DE SEPTIEMBRE DE 2023</v>
      </c>
      <c r="B492" s="115"/>
      <c r="C492" s="115"/>
      <c r="D492" s="115"/>
      <c r="E492" s="115"/>
      <c r="F492" s="115"/>
    </row>
    <row r="493" spans="1:24" ht="20.100000000000001" customHeight="1" thickBot="1" x14ac:dyDescent="0.3">
      <c r="A493" s="116" t="s">
        <v>3</v>
      </c>
      <c r="B493" s="116"/>
      <c r="C493" s="116"/>
      <c r="D493" s="116"/>
      <c r="E493" s="116"/>
      <c r="F493" s="116"/>
    </row>
    <row r="494" spans="1:24" ht="30" customHeight="1" x14ac:dyDescent="0.25">
      <c r="A494" s="39" t="s">
        <v>4</v>
      </c>
      <c r="B494" s="16" t="s">
        <v>5</v>
      </c>
      <c r="C494" s="51" t="s">
        <v>6</v>
      </c>
      <c r="D494" s="17" t="s">
        <v>7</v>
      </c>
      <c r="E494" s="17" t="s">
        <v>8</v>
      </c>
      <c r="F494" s="75" t="s">
        <v>9</v>
      </c>
    </row>
    <row r="495" spans="1:24" ht="30" customHeight="1" x14ac:dyDescent="0.25">
      <c r="A495" s="126" t="str">
        <f>$A$20</f>
        <v>BALANCE INICIAL</v>
      </c>
      <c r="B495" s="127"/>
      <c r="C495" s="127"/>
      <c r="D495" s="127"/>
      <c r="E495" s="128"/>
      <c r="F495" s="81">
        <v>157183.92000000001</v>
      </c>
    </row>
    <row r="496" spans="1:24" ht="30" customHeight="1" x14ac:dyDescent="0.25">
      <c r="A496" s="23">
        <v>45199</v>
      </c>
      <c r="B496" s="7"/>
      <c r="C496" s="60" t="s">
        <v>32</v>
      </c>
      <c r="D496" s="73">
        <v>175</v>
      </c>
      <c r="E496" s="6"/>
      <c r="F496" s="77">
        <f>+F495-D496+E496</f>
        <v>157008.92000000001</v>
      </c>
    </row>
    <row r="497" spans="1:6" ht="30" customHeight="1" thickBot="1" x14ac:dyDescent="0.3">
      <c r="A497" s="123" t="str">
        <f>$A$26</f>
        <v>BALANCE AL 30/09/2023</v>
      </c>
      <c r="B497" s="124"/>
      <c r="C497" s="124"/>
      <c r="D497" s="124"/>
      <c r="E497" s="125"/>
      <c r="F497" s="84">
        <f>F495-D496</f>
        <v>157008.92000000001</v>
      </c>
    </row>
    <row r="498" spans="1:6" x14ac:dyDescent="0.25">
      <c r="A498" s="42"/>
      <c r="C498" s="48"/>
      <c r="D498" s="9"/>
      <c r="E498" s="9"/>
      <c r="F498" s="70"/>
    </row>
    <row r="501" spans="1:6" x14ac:dyDescent="0.25">
      <c r="A501" s="135"/>
      <c r="B501" s="135"/>
      <c r="D501" s="9"/>
      <c r="E501" s="9"/>
      <c r="F501" s="9"/>
    </row>
    <row r="502" spans="1:6" x14ac:dyDescent="0.25">
      <c r="A502" s="122" t="s">
        <v>10</v>
      </c>
      <c r="B502" s="122"/>
      <c r="D502" s="119" t="s">
        <v>11</v>
      </c>
      <c r="E502" s="119"/>
      <c r="F502" s="119"/>
    </row>
    <row r="503" spans="1:6" x14ac:dyDescent="0.25">
      <c r="A503" s="114" t="s">
        <v>12</v>
      </c>
      <c r="B503" s="114"/>
      <c r="D503" s="120" t="s">
        <v>33</v>
      </c>
      <c r="E503" s="120"/>
      <c r="F503" s="120"/>
    </row>
    <row r="504" spans="1:6" x14ac:dyDescent="0.25">
      <c r="A504" s="117" t="s">
        <v>13</v>
      </c>
      <c r="B504" s="117"/>
      <c r="D504" s="121" t="s">
        <v>14</v>
      </c>
      <c r="E504" s="121"/>
      <c r="F504" s="121"/>
    </row>
    <row r="505" spans="1:6" x14ac:dyDescent="0.25">
      <c r="A505" s="40"/>
      <c r="B505" s="1"/>
    </row>
    <row r="506" spans="1:6" x14ac:dyDescent="0.25">
      <c r="C506" s="61"/>
      <c r="D506" s="9"/>
      <c r="E506" s="9"/>
    </row>
    <row r="507" spans="1:6" x14ac:dyDescent="0.25">
      <c r="C507" s="62" t="s">
        <v>11</v>
      </c>
      <c r="D507" s="9"/>
    </row>
    <row r="508" spans="1:6" x14ac:dyDescent="0.25">
      <c r="C508" s="57" t="s">
        <v>15</v>
      </c>
      <c r="D508" s="11"/>
    </row>
    <row r="509" spans="1:6" x14ac:dyDescent="0.25">
      <c r="C509" s="50" t="s">
        <v>16</v>
      </c>
    </row>
  </sheetData>
  <mergeCells count="163">
    <mergeCell ref="A26:E26"/>
    <mergeCell ref="A503:B503"/>
    <mergeCell ref="D503:F503"/>
    <mergeCell ref="A504:B504"/>
    <mergeCell ref="D504:F504"/>
    <mergeCell ref="A492:F492"/>
    <mergeCell ref="A493:F493"/>
    <mergeCell ref="A497:E497"/>
    <mergeCell ref="A501:B501"/>
    <mergeCell ref="A502:B502"/>
    <mergeCell ref="D502:F502"/>
    <mergeCell ref="A495:E495"/>
    <mergeCell ref="A469:B469"/>
    <mergeCell ref="D469:F469"/>
    <mergeCell ref="A470:B470"/>
    <mergeCell ref="A489:F489"/>
    <mergeCell ref="A490:F490"/>
    <mergeCell ref="A491:F491"/>
    <mergeCell ref="A378:F378"/>
    <mergeCell ref="A462:E462"/>
    <mergeCell ref="A467:B467"/>
    <mergeCell ref="D467:F467"/>
    <mergeCell ref="A468:B468"/>
    <mergeCell ref="D468:F468"/>
    <mergeCell ref="A380:E380"/>
    <mergeCell ref="A359:B359"/>
    <mergeCell ref="D359:F359"/>
    <mergeCell ref="A374:F374"/>
    <mergeCell ref="A375:F375"/>
    <mergeCell ref="A376:F376"/>
    <mergeCell ref="A377:F377"/>
    <mergeCell ref="A346:F346"/>
    <mergeCell ref="A353:E353"/>
    <mergeCell ref="A357:B357"/>
    <mergeCell ref="D357:F357"/>
    <mergeCell ref="A358:B358"/>
    <mergeCell ref="D358:F358"/>
    <mergeCell ref="A348:E348"/>
    <mergeCell ref="A311:B311"/>
    <mergeCell ref="D311:F311"/>
    <mergeCell ref="A342:F342"/>
    <mergeCell ref="A343:F343"/>
    <mergeCell ref="A344:F344"/>
    <mergeCell ref="A345:F345"/>
    <mergeCell ref="A301:F301"/>
    <mergeCell ref="A302:F302"/>
    <mergeCell ref="A306:E306"/>
    <mergeCell ref="A309:B309"/>
    <mergeCell ref="D309:F309"/>
    <mergeCell ref="A310:B310"/>
    <mergeCell ref="D310:F310"/>
    <mergeCell ref="A304:E304"/>
    <mergeCell ref="C257:D257"/>
    <mergeCell ref="C258:D258"/>
    <mergeCell ref="C259:D259"/>
    <mergeCell ref="A298:F298"/>
    <mergeCell ref="A299:F299"/>
    <mergeCell ref="A300:F300"/>
    <mergeCell ref="A251:B251"/>
    <mergeCell ref="D251:F251"/>
    <mergeCell ref="A252:B252"/>
    <mergeCell ref="D252:F252"/>
    <mergeCell ref="A253:B253"/>
    <mergeCell ref="D253:F253"/>
    <mergeCell ref="A238:F238"/>
    <mergeCell ref="A239:F239"/>
    <mergeCell ref="A240:F240"/>
    <mergeCell ref="A241:F241"/>
    <mergeCell ref="A242:F242"/>
    <mergeCell ref="A246:E246"/>
    <mergeCell ref="A206:B206"/>
    <mergeCell ref="D206:F206"/>
    <mergeCell ref="A207:B207"/>
    <mergeCell ref="C209:D209"/>
    <mergeCell ref="C210:D210"/>
    <mergeCell ref="C211:D211"/>
    <mergeCell ref="A244:E244"/>
    <mergeCell ref="A196:F196"/>
    <mergeCell ref="A200:E200"/>
    <mergeCell ref="A204:B204"/>
    <mergeCell ref="D204:F204"/>
    <mergeCell ref="A205:B205"/>
    <mergeCell ref="D205:F205"/>
    <mergeCell ref="C174:D174"/>
    <mergeCell ref="C182:D182"/>
    <mergeCell ref="A192:F192"/>
    <mergeCell ref="A193:F193"/>
    <mergeCell ref="A194:F194"/>
    <mergeCell ref="A195:F195"/>
    <mergeCell ref="A198:E198"/>
    <mergeCell ref="A169:B169"/>
    <mergeCell ref="E169:F169"/>
    <mergeCell ref="A170:B170"/>
    <mergeCell ref="E170:F170"/>
    <mergeCell ref="C172:D172"/>
    <mergeCell ref="C173:D173"/>
    <mergeCell ref="A159:F159"/>
    <mergeCell ref="A163:E163"/>
    <mergeCell ref="A167:B167"/>
    <mergeCell ref="E167:F167"/>
    <mergeCell ref="A168:B168"/>
    <mergeCell ref="E168:F168"/>
    <mergeCell ref="A161:E161"/>
    <mergeCell ref="A153:F153"/>
    <mergeCell ref="A154:F154"/>
    <mergeCell ref="A155:F155"/>
    <mergeCell ref="A156:F156"/>
    <mergeCell ref="A157:F157"/>
    <mergeCell ref="A158:F158"/>
    <mergeCell ref="C140:D140"/>
    <mergeCell ref="C141:D141"/>
    <mergeCell ref="C142:D142"/>
    <mergeCell ref="C143:D143"/>
    <mergeCell ref="A132:E132"/>
    <mergeCell ref="A136:B136"/>
    <mergeCell ref="E136:F136"/>
    <mergeCell ref="A137:B137"/>
    <mergeCell ref="E137:F137"/>
    <mergeCell ref="A138:B138"/>
    <mergeCell ref="E138:F138"/>
    <mergeCell ref="A123:F123"/>
    <mergeCell ref="A124:F124"/>
    <mergeCell ref="A125:F125"/>
    <mergeCell ref="A126:F126"/>
    <mergeCell ref="A127:F127"/>
    <mergeCell ref="A128:F128"/>
    <mergeCell ref="A130:E130"/>
    <mergeCell ref="A108:B108"/>
    <mergeCell ref="E108:F108"/>
    <mergeCell ref="C110:D110"/>
    <mergeCell ref="C111:D111"/>
    <mergeCell ref="C112:D112"/>
    <mergeCell ref="A122:F122"/>
    <mergeCell ref="A50:F50"/>
    <mergeCell ref="A51:F51"/>
    <mergeCell ref="A102:E102"/>
    <mergeCell ref="A106:B106"/>
    <mergeCell ref="E106:F106"/>
    <mergeCell ref="A107:B107"/>
    <mergeCell ref="E107:F107"/>
    <mergeCell ref="A53:E53"/>
    <mergeCell ref="C34:D34"/>
    <mergeCell ref="C35:D35"/>
    <mergeCell ref="C36:D36"/>
    <mergeCell ref="A47:F47"/>
    <mergeCell ref="A48:F48"/>
    <mergeCell ref="A49:F49"/>
    <mergeCell ref="A30:B30"/>
    <mergeCell ref="E30:F30"/>
    <mergeCell ref="A31:B31"/>
    <mergeCell ref="E31:F31"/>
    <mergeCell ref="A32:B32"/>
    <mergeCell ref="E32:F32"/>
    <mergeCell ref="A20:E20"/>
    <mergeCell ref="A14:F14"/>
    <mergeCell ref="A15:F15"/>
    <mergeCell ref="A16:F16"/>
    <mergeCell ref="A17:F17"/>
    <mergeCell ref="A18:F18"/>
    <mergeCell ref="A1:F1"/>
    <mergeCell ref="A5:F5"/>
    <mergeCell ref="A6:F6"/>
    <mergeCell ref="A7:F7"/>
  </mergeCells>
  <printOptions horizontalCentered="1"/>
  <pageMargins left="0.70866141732283472" right="0.70866141732283472" top="0.74803149606299213" bottom="0.74803149606299213" header="0.31496062992125984" footer="0.31496062992125984"/>
  <pageSetup scale="57" orientation="portrait" r:id="rId1"/>
  <headerFooter>
    <oddFooter>Página &amp;P</oddFooter>
  </headerFooter>
  <rowBreaks count="11" manualBreakCount="11">
    <brk id="38" max="16383" man="1"/>
    <brk id="113" max="16383" man="1"/>
    <brk id="144" max="16383" man="1"/>
    <brk id="180" max="16383" man="1"/>
    <brk id="228" max="16383" man="1"/>
    <brk id="288" max="16383" man="1"/>
    <brk id="326" max="16383" man="1"/>
    <brk id="368" max="16383" man="1"/>
    <brk id="410" max="16383" man="1"/>
    <brk id="426" max="16383" man="1"/>
    <brk id="476" max="16383"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BANCO SEPTIEMBRE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Josue Enmanuel Bernabe Marte</cp:lastModifiedBy>
  <cp:lastPrinted>2023-10-06T21:50:59Z</cp:lastPrinted>
  <dcterms:created xsi:type="dcterms:W3CDTF">2023-05-08T15:17:30Z</dcterms:created>
  <dcterms:modified xsi:type="dcterms:W3CDTF">2023-10-17T15:34:08Z</dcterms:modified>
</cp:coreProperties>
</file>