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ohelina.ferreras\Desktop\AGOSTO 2023\"/>
    </mc:Choice>
  </mc:AlternateContent>
  <xr:revisionPtr revIDLastSave="0" documentId="13_ncr:1_{4CEF4EA8-D11C-4707-BCBE-8AD03A8402DB}" xr6:coauthVersionLast="47" xr6:coauthVersionMax="47" xr10:uidLastSave="{00000000-0000-0000-0000-000000000000}"/>
  <bookViews>
    <workbookView xWindow="-120" yWindow="-120" windowWidth="29040" windowHeight="15840" xr2:uid="{CA082B3F-E0F6-4F16-B184-68315F9AC064}"/>
  </bookViews>
  <sheets>
    <sheet name="LIBRO BANCO AGOSTO 202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3" i="2" l="1"/>
  <c r="F50" i="2"/>
  <c r="F51" i="2"/>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A434" i="2"/>
  <c r="F324" i="2"/>
  <c r="F21" i="2"/>
  <c r="F355" i="2" l="1"/>
  <c r="F356" i="2" s="1"/>
  <c r="F357" i="2" s="1"/>
  <c r="F358" i="2" s="1"/>
  <c r="F359" i="2" s="1"/>
  <c r="F360" i="2" s="1"/>
  <c r="F361" i="2" s="1"/>
  <c r="F362" i="2" s="1"/>
  <c r="F363" i="2" s="1"/>
  <c r="F364" i="2" s="1"/>
  <c r="F365" i="2" s="1"/>
  <c r="F366" i="2" s="1"/>
  <c r="F367" i="2" s="1"/>
  <c r="F368" i="2" s="1"/>
  <c r="F369" i="2" s="1"/>
  <c r="F370" i="2" s="1"/>
  <c r="F371" i="2" s="1"/>
  <c r="F372" i="2" s="1"/>
  <c r="F373" i="2" s="1"/>
  <c r="F374" i="2" s="1"/>
  <c r="F375" i="2" s="1"/>
  <c r="F376" i="2" s="1"/>
  <c r="F377" i="2" s="1"/>
  <c r="F378" i="2" s="1"/>
  <c r="F379" i="2" s="1"/>
  <c r="F380" i="2" s="1"/>
  <c r="F381" i="2" s="1"/>
  <c r="F382" i="2" s="1"/>
  <c r="F383" i="2" s="1"/>
  <c r="F384" i="2" s="1"/>
  <c r="F385" i="2" s="1"/>
  <c r="F386" i="2" s="1"/>
  <c r="F387" i="2" s="1"/>
  <c r="F388" i="2" s="1"/>
  <c r="F389" i="2" s="1"/>
  <c r="F390" i="2" s="1"/>
  <c r="F391" i="2" s="1"/>
  <c r="F392" i="2" s="1"/>
  <c r="F393" i="2" s="1"/>
  <c r="F394" i="2" s="1"/>
  <c r="F395" i="2" s="1"/>
  <c r="F396" i="2" s="1"/>
  <c r="F397" i="2" s="1"/>
  <c r="F398" i="2" s="1"/>
  <c r="F399" i="2" s="1"/>
  <c r="F400" i="2" s="1"/>
  <c r="F401" i="2" s="1"/>
  <c r="F402" i="2" s="1"/>
  <c r="F403" i="2" s="1"/>
  <c r="F404" i="2" s="1"/>
  <c r="F405" i="2" s="1"/>
  <c r="F406" i="2" s="1"/>
  <c r="F407" i="2" s="1"/>
  <c r="F408" i="2" s="1"/>
  <c r="F409" i="2" s="1"/>
  <c r="F410" i="2" s="1"/>
  <c r="F411" i="2" s="1"/>
  <c r="F412" i="2" s="1"/>
  <c r="F413" i="2" s="1"/>
  <c r="F414" i="2" s="1"/>
  <c r="F415" i="2" s="1"/>
  <c r="F416" i="2" s="1"/>
  <c r="F417" i="2" s="1"/>
  <c r="F418" i="2" s="1"/>
  <c r="F419" i="2" s="1"/>
  <c r="F420" i="2" s="1"/>
  <c r="F421" i="2" s="1"/>
  <c r="F422" i="2" s="1"/>
  <c r="F423" i="2" s="1"/>
  <c r="F424" i="2" s="1"/>
  <c r="F425" i="2" s="1"/>
  <c r="F426" i="2" s="1"/>
  <c r="F427" i="2" s="1"/>
  <c r="F428" i="2" s="1"/>
  <c r="F429" i="2" s="1"/>
  <c r="F430" i="2" s="1"/>
  <c r="F431" i="2" s="1"/>
  <c r="F432" i="2" s="1"/>
  <c r="F433" i="2" s="1"/>
  <c r="F434" i="2" s="1"/>
  <c r="A76" i="2" l="1"/>
  <c r="A319" i="2" l="1"/>
  <c r="F469" i="2"/>
  <c r="F106" i="2" l="1"/>
  <c r="A49" i="2" l="1"/>
  <c r="A469" i="2" l="1"/>
  <c r="F468" i="2"/>
  <c r="A467" i="2"/>
  <c r="A464" i="2"/>
  <c r="A354" i="2"/>
  <c r="A351" i="2"/>
  <c r="A327" i="2"/>
  <c r="F325" i="2"/>
  <c r="F326" i="2" s="1"/>
  <c r="F327" i="2" s="1"/>
  <c r="A322" i="2"/>
  <c r="A280" i="2"/>
  <c r="F279" i="2"/>
  <c r="F280" i="2" s="1"/>
  <c r="A278" i="2"/>
  <c r="A275" i="2"/>
  <c r="A220" i="2"/>
  <c r="F219" i="2"/>
  <c r="F220" i="2" s="1"/>
  <c r="A218" i="2"/>
  <c r="A215" i="2"/>
  <c r="A174" i="2"/>
  <c r="F173" i="2"/>
  <c r="F174" i="2" s="1"/>
  <c r="A172" i="2"/>
  <c r="A169" i="2"/>
  <c r="A137" i="2"/>
  <c r="F136" i="2"/>
  <c r="F137" i="2" s="1"/>
  <c r="A135" i="2"/>
  <c r="A132" i="2"/>
  <c r="A106" i="2"/>
  <c r="F105" i="2"/>
  <c r="A104" i="2"/>
  <c r="A101" i="2"/>
  <c r="A46" i="2"/>
  <c r="F22" i="2"/>
  <c r="XFD336" i="2" l="1"/>
</calcChain>
</file>

<file path=xl/sharedStrings.xml><?xml version="1.0" encoding="utf-8"?>
<sst xmlns="http://schemas.openxmlformats.org/spreadsheetml/2006/main" count="364" uniqueCount="199">
  <si>
    <t>DIRECCIÓN DE CONTABILIDAD</t>
  </si>
  <si>
    <t xml:space="preserve">LIBRO DE BANCO </t>
  </si>
  <si>
    <t>CUENTA N°010-391767-5</t>
  </si>
  <si>
    <t>VALORES EN RD$</t>
  </si>
  <si>
    <t>FECHA</t>
  </si>
  <si>
    <t>No. CK/TRANSF.</t>
  </si>
  <si>
    <t>DESCRIPCIÓN</t>
  </si>
  <si>
    <t>DEBITO</t>
  </si>
  <si>
    <t>CREDITO</t>
  </si>
  <si>
    <t>BALANCE</t>
  </si>
  <si>
    <t>Preparado por:</t>
  </si>
  <si>
    <t>Autorizado por</t>
  </si>
  <si>
    <t>Wendy T. Jerez</t>
  </si>
  <si>
    <t xml:space="preserve">Contadora </t>
  </si>
  <si>
    <t>Encargado de área en Contabilidad</t>
  </si>
  <si>
    <t>Nilson Daniel Moya Maceo</t>
  </si>
  <si>
    <t>Director</t>
  </si>
  <si>
    <t xml:space="preserve">LIBRO BANCO </t>
  </si>
  <si>
    <t>CUENTA N°240-01850-9</t>
  </si>
  <si>
    <t>COMISION POR MANEJO CUENTA</t>
  </si>
  <si>
    <t>DIRECCIÓN  DE CONTABILIDAD</t>
  </si>
  <si>
    <t>CUENTA N°240-016233-0</t>
  </si>
  <si>
    <t>CUENTA N°240-012319-0</t>
  </si>
  <si>
    <t>CUENTA N°010-246281-0</t>
  </si>
  <si>
    <t>CUENTA N°010-249316-2</t>
  </si>
  <si>
    <t>CUENTA N°240-013639-9</t>
  </si>
  <si>
    <t>010-239930-1</t>
  </si>
  <si>
    <t>COMISIONES BANCARIAS</t>
  </si>
  <si>
    <t>LIBRO BANCO</t>
  </si>
  <si>
    <t>CUENTA N°240-016550-0</t>
  </si>
  <si>
    <t>No. CK/TRANS.</t>
  </si>
  <si>
    <t>CUENTA N°010-391680-6</t>
  </si>
  <si>
    <t xml:space="preserve">COMISION MANEJO DE CUENTA </t>
  </si>
  <si>
    <t>Rafael Ángel Lambertus</t>
  </si>
  <si>
    <t>SUANNY  CAROLINA BAEZ ALVAREZ</t>
  </si>
  <si>
    <t>ROSANNI NOELIA MEDINA VALERIO</t>
  </si>
  <si>
    <t>ANGELICA VERONICA SOTO VELAZQUEZ</t>
  </si>
  <si>
    <t>VIERKA CIPRIAN ROSARIO</t>
  </si>
  <si>
    <t>YIDELSY ROSADO MATEO</t>
  </si>
  <si>
    <t>CLARIZA ALTAGRACIA VILLAR PUJOLS</t>
  </si>
  <si>
    <t>LAURA  CHANTAL RIVERA ENCARNACION</t>
  </si>
  <si>
    <t>ALEJANDRO ESCAÑO DE OLEO</t>
  </si>
  <si>
    <t>JUANA CECILIA HILARIO RODRIGUEZ</t>
  </si>
  <si>
    <t>BALANCE INICIAL</t>
  </si>
  <si>
    <t xml:space="preserve">COMISION BANCARIA 0.15% </t>
  </si>
  <si>
    <t xml:space="preserve">COMISION BANCARIA 0.15%  </t>
  </si>
  <si>
    <t>DEL 01 AL 31 DE AGOSTO DE 2023</t>
  </si>
  <si>
    <t>BALANCE AL 31/08/2023</t>
  </si>
  <si>
    <t>BAN008373</t>
  </si>
  <si>
    <t>DEPOSITO- SOBRANTE FONDO ROTATORIO P.N</t>
  </si>
  <si>
    <t>MAURA FERNANDA DIVERNA TELEMACO</t>
  </si>
  <si>
    <t>LEONORA MOSQUEA JOAQUIN</t>
  </si>
  <si>
    <t>FLORA TEJADA FLORES</t>
  </si>
  <si>
    <t>URBANO DE LEON MATOS</t>
  </si>
  <si>
    <t>IVELISSE DE LA ROSA SOTO DE DURAN</t>
  </si>
  <si>
    <t>PAG00387302</t>
  </si>
  <si>
    <t>PAGO DE VIATICOS AL PERSONAL DE LA DIRECCION GENERAL DE EDUCACIÓN DE JOVENES Y ADULTOS, QUIENES PARTICIPARON EN ACOMPAÑAMIENTO A GRADUACION DE LA ESCUELA LABORAL PIEDRA BLANCA (ESCUELAPIBLA) DE EDUCACION DE PERSONAS JOVENES Y ADULTAS, EN EL DISTRITO EDUCATIVO 16-05. SEGÚN OFICIO DGEA 198-2023.</t>
  </si>
  <si>
    <t>PAG00387268</t>
  </si>
  <si>
    <t>PAGO DE VIATICOS Y PEAJES, A LA DIRECCION GENERAL DE EDUCACION SECUNDARIA PARA PERSONAS QUE VIAJARAN A CENTROS EDUCATIVOS DE LA REGIONALES 02,04,05,06,12,14 Y 17, LOS DIAS 15,17,18,22,25,28,29,30 Y 31 DE AGOSTO DEL 2023, CON EL PROPOSITO DE: SUPERVISION SOBRE EL PROCESO DE RECEPCION DEL EQUIPAMIENTO A LOS 31 CENTROS DEL PROYECTO OCI MINERD SOBRE EL EQUIPAMIENTO DEL PLAN DE FORTALECIMIENTO DE LA EDUCACION TECNICO PROFESIONAL Y ARTES. LOS RECURSOS PARA ESTA ACTIVIDAD SE TOMARAN DEL EJE ESTRATEGICO CINCO (5), PRODUCTO SETENTA Y TRES (73), ACTIVIDAD TREINTA Y SEIS (36) DEL PLAN OPERATIVO ANUAL 2023, SEGUN OFICIO DETP#242/2023.</t>
  </si>
  <si>
    <t>PAG00387754</t>
  </si>
  <si>
    <t>PAGO VIÁTICO A CHOFERES Y SUPERVISORES NACIONALES CORRESPONDIENTE AL A LA PRIMERA CONVOCATORIA DEL AÑO 2023, EN LOS NIVELES BÁSICO Y MEDIA DE ADULTOS, LOS DIAS 24 Y 25 DE JUNIO 2023, NIVEL SECUNDARIO EN LA MODALIDAD ACADÉMICA, TÉCNICO PROFESIONAL Y EN ARTES, DEL 26 AL 29 DE JUNIO 2023, SOLICITADO POR LA DIRECCIÓN DE EVALUACIÓN DE LA CALIDAD, OFIC.DPN-218/2023.</t>
  </si>
  <si>
    <t>PAG00387240</t>
  </si>
  <si>
    <t>PAGO DE VIATICO Y TRANSPORTE SOLICITADO POR LA DIRECCION DE EDUCACION TECNICO PROFESIONAL, PARA LA TECNICO QUE PARTICIPO EN EL ENCUENTRO DE ORIENTACION DEL PROTOCOLO DE RECEPCION DE EQUIPAMIENTO DE TALLERES Y LABORATORIOS DE CENTROS DE EDUCACION TECNICO PROFESIONAL, EN LA REGIONAL 08, SANTIAGO, LOS 14 Y 15 DE JUNIO DEL 2023. LOS RECURSOS PARA ESTA ACTIVDAD SERAN TOMADOS DEL EJE ESTRATEGICO UNO (1), PRODUCTO SEIS (6), ACTIVIDAD DIEZ (10) DEL PLAN OPERATIVO ANUAL 2023. SEGUN OFICIO MINERD-DETP-270-2023.</t>
  </si>
  <si>
    <t>PAG00387426</t>
  </si>
  <si>
    <t>PAGO DE VIATICOS Y TRANSPORTE A LA DIRECCION DE EDUCACION TECNICO PROFESIONAL, PARA EL PERSONAL TECNICO QUE REALIZARA VISITAS A LAS REGIONALES 02, 04, 05, 06, 08, 12, 14 Y 17, LOS DIAS 01, 02, 03, 04, 07, 08, 09, 10 Y 11 DE AGOSTO DEL 2023, CON EL PROPOSITO DE REALIZAR VISITAS A CENTROS PARA LA RECEPCION SOBRE EL PROCESO DE EQUIPAMIENTO A LOS 31 CENTROS DEL PROYECTO OCI-MINERD, SEGUN OFICIO DETP#254/2023.</t>
  </si>
  <si>
    <t>PAG00387031</t>
  </si>
  <si>
    <t>PAGO TRANSPORTE PARA EL PERSONAL DE LA DIRECCIÓN DE EDUCACIÓN TÉCNICO PROFESIONAL, PARA PARTICIPAR EN LAS VISITAS DE SUPERVISIÓN A LAS INSTALACIÓN DE 20 TALLERES PRELIMINARES A LOS 31 CENTROS DEL PROYECTO OCI-MINERD, LOS DIAS 01 AL 29 DE JUNIO 2023, OFIC.DETP-156/2023. ***DOCUMENTOS DG202344 Y PAG00384070***</t>
  </si>
  <si>
    <t>PAG00387406</t>
  </si>
  <si>
    <t>VIATICOS Y TRANSPORTE A LAS PERSONAS QUE REALIZARON VISITAS TECNICAS AL LICEO DR. JOSE FCO. PEÑA GOMEZ EN LA COMUNIDAD LUISA LA BLANCA DE LA REGINAL 17 MONTE PLATA,  EL 29 DE JUNIO DE 2023, OFICIO MINERD DETP-286-2023</t>
  </si>
  <si>
    <t>PAG00387352</t>
  </si>
  <si>
    <t>PAGO VIATICO, AL PERSONAL DEL VICEMINISTERIO DE SUPERVISION, EVALUACION Y CONTROL DE LA CALIDAD EDUCATIVA, POR LA VISITA DEL VICEMINISTRO DR. OSCAR AMARGOS, EN LA REGIONAL 06 LA VEGA Y REGIONAL 08 SANTIAGO DE LOS CABALLEROS, PARA LA REUNION CON DIRECTORES REGIONALES Y DIRECTORES DISTRITALES, PARA TRATAR DIFERENTES TEMAS CON EL SEÑOR MINISTRO DE EDUCACION DR. ANGEL HERNANDEZ, EN FECHA 07 DE JULIO 2023, SEGUN OFICIO MINERD-OSEC-117-2023.</t>
  </si>
  <si>
    <t>PAG00388012</t>
  </si>
  <si>
    <t>PAGO DE VIATICOS AL PERSONAL DEL VICEMINISTERIO DE SUPERVISIÓN, EVALUACIÓN Y CONTROL DE LA CALIDAD EDUCATIVA POR LA PARTICIPACIÓN DEL VICEMINISTRO DR. OSCAR AMARGOS, EN LA REGIONAL 04 SAN CRISTOBAL EN LA INAUGURACIÓN DEL CENTRO EDUCATIVO MUÑOZ FE Y ALEGRIA, DISTRITO 04-01 CAMBITA, EN FECHA DOMINGO 16 DE JULIO 2023. SEGÚN OFICIO MINERD/OSEC-120-2023.</t>
  </si>
  <si>
    <t>PAG00386464</t>
  </si>
  <si>
    <t>PAGO VIATICOS AL PERSONAL DE LA DIRECCION DE EDUCACION ESPECIAL, QUE ESTUVIERON REALIZANDO LA VISITA PARA CONSTATAR LAS REALIDADES DEL CENTRO ACADEMIA DE OPORTUNIDAD Y VERIFICAR EL MOTIVO DE SUS SOLICITUDES , SEGUN OFICIO DGEE-158-2023</t>
  </si>
  <si>
    <t>PAG00387187</t>
  </si>
  <si>
    <t>PAGO DE TRANSPORTE  AL PERSONAL DE LA DIRECCION DE ACREDITACION DE CENTROS EDUCATIVOS (DACE), QUE PARTICIPARA EN LA VERIFICACION DE LAS CONDICIONES DE FUNCIONAMIENTO INSTITUCIONAL Y PEDAGOGICO DE LOS CENTROS EDUCATIVOS PRIVADOS QUE HAN SOLICITADO RECONOCIMIENTO DEL MINERD PARA LABORAR EN DISTINTOS NIVELES DEL SISTEMA EDUCATIVO, EN LAS REG. 01, 02, 03, 05, 06, Y 11, EN FECHA COMPREDIDA DEL 12 AL 16 DE JUNIO 2023.  SOLICITADO POR LA DIRECCION DE CENTROS EDUCATIVOS (DACE), SEGUN OFICIO DACE-122-2023.**COMPLETIVO MONTO DEL OFICIO EN EL DG203223 Y PAG00385393**</t>
  </si>
  <si>
    <t>PAG00387327</t>
  </si>
  <si>
    <t>PAGO DE PASAJES AL PERSONAL DE LA DIRECCIÓN DE ACREDITACIÓN DE CENTROS EDUCATIVOS (DACE), PARA VERIFICAR LAS CONDICIONES DE FUNCIONAMIENTO INSTITUCIONAL Y PEDAGOGICOS DE LOS CENTROS EDUCATIVOS PRIVADOS QUE HAN SOLICITADO RECONOCIMIENTO DEL MINERD PARA LABORAR EN DISTINTOS NIVELES DEL SISTEMA EDUCATIVO CONFORME A LAS NORMATIVAS, Y COMPLETAR EL PROCESO DE EVALUACIÓN EN LAS REGIONALES DE EDUCACIÓN 03, 04, 12,14,16, Y 17. ESTOS 32 CENTROS, PREVIO AL INICIO DEL PROXIMO AÑO ESCOLAR, REQUIEREN SER VISITADOS DEL 22 AL 26 DE MAYO 2023.SEGÚN OFICIO DACE NO.126-2023. ***** LOS DOCUENTOS ORIGINALES REPOSAN EN LA ORDEN PAG00384087 Y DG202354******</t>
  </si>
  <si>
    <t>PAG00387381</t>
  </si>
  <si>
    <t>PAGO TRANSPORTE AL PERSONAL DE LA DIRECCION DE ACREDITACION DE CENTROS EDUCATIVOS (DACE), QUE ESTUVO EN LA VERIFICACION DE LAS CONDICIONES DE FUNCIONAMIENTO INSTITUCIONAL Y PEDAGOGICO DE LOS CENTROS EDUCATIVOS PRIVADOS, QUE HAN SOLICITADO RECONOCIMIENTO DEL MINERD PARA LABORAR EN DISTINTOS NIVELES DEL SISTEMA EDUCATIVO CONFORME  LAS NORMATIVAS Y COMPLETAR EL PROCESO DE EVALUACION EN LAS REGIONALES DE EDUCACION 12 Y 13. ESTOS 16 CENTROS, PREVIO AL INICIA DEL PROXIMO AÑO ESCOLAR, REQUIEREN SER VISITADOS DEL 29 DE MAYO AL 02 DE JUNIO 2023, SEGUN OFICIO DACE-127-2023. (ORIGINAL-VIATICOS REPOSA EN EL PAG00384084 Y DG202349).</t>
  </si>
  <si>
    <t>PAG00388357</t>
  </si>
  <si>
    <t>PAGO DE COMBUSTIBLE Y PEAJE PARA EL PERSONAL DE LA DIRECCIÓN GENERAL DE SUPERVISIÓN EDUCATIVA POR REALIZAR SEMINARIOS REGIONALES DE BUENAS PRACTICAS Y TALLERES DE INDUCCIÓN AL PREMIO NACIONAL A LA CALIDAD DE LA EDUCACIÓN (CRECE), PARA PROMOVER LIDERAZGO Y FORTALECIMIENTO INSTITUCIONAL EN LOS CENTROS EDUCATIVOS, ESTA ACTIVAD FUERON REALIZADAS DESDE 03 DE MARZO HASTA EL 04 DE ABRIL 2023, SEGÚN OFICIO DGSE.101-2023. ***DOCUMENTOS ORIGINALES PAG00387037 Y DG204737***</t>
  </si>
  <si>
    <t>PAG00387320</t>
  </si>
  <si>
    <t>PAGO DE PASAJES AL PERSONAL DE LA DIRECCIÓN DE ACREDITACIÓN DE CENTROS EDUCATIVOS (DACE), POR REALIZAR LA VERIFICACIÓN DE LAS CONDICIONES DE FUNCIONAMIENTO INSTITUCIONAL Y PEDAGOGICO DE LOS CENTROS EDUCATIVOS PRIVADOS QUE HAN SOLICITADO RECONOCIMIENTO DEL MINERD PARA LABORAR EN DISTINTOS NIVELES DEL SISTEMA EDUCATIVO CONFORME A LAS NORMATIVAS Y COMPLETAR EL PROCESO DE EVALUACIÓN EN LAS REGIONALES DE EDUCACIÓN 03, 05, 07, 08, Y 11. ESTOS 32 CENTROS, PREVIO AL INICIO DEL PROXIO AÑO ESCOLAR, REQUIEREN SER VISITADOS DEL 19 AL 23 DE JUNIO 2023. SEGÚN OFICIO DACE NO.123-2023. ****LOS DOCUENTOS ORIGINALES REPOSAN EN LA ORDEN PAG00385203 Y DG203099******</t>
  </si>
  <si>
    <t>PAG00386955</t>
  </si>
  <si>
    <t>PAGO DE PEAJE AL PERSONAL DE LA DIRECCIÓN DE MEDIOS EDUCATIVOS INVOLUCRADO EN LA JORNADA DE REUNIONES DE SOCIALIZACIÓN Y ORIENTACIÓN EN LAS REGIONALES Y DISTRITOS DEL PAIS, DESDE EL 22 DE MAYO HASTA EL 07 DE JULIO 2023, AÑO ESCOLAR 2022-2023. SEGÚN OFICIO DME.255-2023. ***** EL DOCUMENTO ORIGINAL REPOSA EN LA ORDEN PAG 00384981 Y DG 202969*****</t>
  </si>
  <si>
    <t>REG. DC-0329-2023 PENSION ALIMENTICIA JULIO 2023</t>
  </si>
  <si>
    <t>SOLICITUD DE PAGO PENSION ALIMENTICIA MES DE JULIO 2023, POR VALOR DE RD$1,403,549.00, MEDIANTE PAGO ELECTRONICO A 194 BENEFICIARIAS SEGUN OFICIO DRRHH-2023-N-00093.</t>
  </si>
  <si>
    <t>DEV SOBRANT VIATICOS GESTION AMB.S/O DIGAR-216-23 (5500)</t>
  </si>
  <si>
    <t>DEV SOBRANT VIATICOS GESTION AMB.S/O DIGAR-225-23 (5500)</t>
  </si>
  <si>
    <t>DEV SOBRANT VIATICOS MANTEN S/O DGMIE 2454 -23 (5500)</t>
  </si>
  <si>
    <t>DEV SOBRANT VIATICOS MANTEN S/O DGMIE 2456 -23 (5500)</t>
  </si>
  <si>
    <t>NOTA DE CREDITO</t>
  </si>
  <si>
    <t>SOLICITUD TRANSF.39 LB#16978 FONDO POR EXCEP MANT (5500)</t>
  </si>
  <si>
    <t>GERALDINE SEPTIMO MARTINEZ</t>
  </si>
  <si>
    <t>LEONIDAS FIGUEROA</t>
  </si>
  <si>
    <t>ANGELA  MARIA  BRINZ GARCIA</t>
  </si>
  <si>
    <t>YARINA DE LA CRUZ TAVERAS</t>
  </si>
  <si>
    <t>GREY CATALINE FELIZ FELIZ</t>
  </si>
  <si>
    <t>AIDA JOSEFINA MANZUETA DE FORTUNATO</t>
  </si>
  <si>
    <t>MARTHA SABRINA MENDEZ PEREZ</t>
  </si>
  <si>
    <t>SOLANGIE FILOMENA  DE OLEO DIAZ</t>
  </si>
  <si>
    <t>FERNEBRIS BALDEMIR GARCIA MELO</t>
  </si>
  <si>
    <t>EDITORA DEL CARIBE C. POR A.</t>
  </si>
  <si>
    <t>AMANDA INES DE LEON MARTINEZ</t>
  </si>
  <si>
    <t>ARLETTE NIKAURY MARTINEZ DE PENZO</t>
  </si>
  <si>
    <t>FRANCISCO FERRER CASTILLO</t>
  </si>
  <si>
    <t>DAYLENI DE LEON ORTEGA</t>
  </si>
  <si>
    <t>WHALTON  RAFAEL  ROSARIO GUZMAN</t>
  </si>
  <si>
    <t>SUJEIRY MARGARITA  FELIZ VALLEJO</t>
  </si>
  <si>
    <t>LUCHY  CRISTINA RODRIGUEZ LARA</t>
  </si>
  <si>
    <t>EMELY CAROLINA MARTINEZ CORPORAN</t>
  </si>
  <si>
    <t>EILIN MARGARITA SANTIL MARTICH</t>
  </si>
  <si>
    <t>PAG00385412</t>
  </si>
  <si>
    <t>PAGO DE VIATICOS A RADIO TELEVISION EDUCATIVA POR VIAJE A LA PROVINCIA DE SAN CRISTOBAL EL JUEVES 16 DE MARZO DEL 2023, DONDE SE REALIZARA UN SCOUTING PARA EL EVENTO DE LA FERIA DEL LIBRO SAN CRISTOBAL, SEGUN OFICIO DR/RTVE#2-2023.</t>
  </si>
  <si>
    <t>PAG00387050</t>
  </si>
  <si>
    <t>PAGO VIATICOS AL PERSONAL DE LA DIRECCION GENERAL DE RELACIONES INTERINSTITUCIONALES, QUE ESTUVIERON DE VISITA EN EL LICEO EN ARTES PADRE DANIEL A LA UNIVERSIDAD CATOLICA DEL ESTE (UCADE ) EN MICHE, EL 5 DE JUNIO 2023, SEGUN OFICIO DGRI-231-2023.</t>
  </si>
  <si>
    <t>PAG00387313</t>
  </si>
  <si>
    <t>PAGO VIATICOS AL PESONAL DE DIRECCION GENERAL DE RELACIONES INTERINSTITUCIONALES, QUE ESTABAN REALIZANDO VISITA A TRES ( 3 ) CENTROS EDUCATIVOS QUE SOLICITAN SER INCLUIDOS EN CONVENIO. REALIZADO EL 13 DE JUNIO 2023, SEGUN OFICIO DGRI-230-2023.</t>
  </si>
  <si>
    <t>PAG00386548</t>
  </si>
  <si>
    <t>PAGO DE VIÁTICOS Y PEAJE AL PERSONAL DE LA DIRECCIÓN GENERAL DE COMUNICACIÓN Y RELACIONES PÚBLICAS QUE VIAJO A DIFERENTES PROVINCIAS PARA LA COBERTURA PERIODÍSTICA DE ACTIVIDADES ACOMPAÑANDO AL MINISTRO DE EDUCACIÓN Y COBERTURA DE LA GALA NACIONAL DE ARTES EN MEMORIA A JHONY VENTURA EN LOS DIFERENTES CENTROS VISITADOS, OFICIO N°DGCRP-159-2023.</t>
  </si>
  <si>
    <t>PAG00387659</t>
  </si>
  <si>
    <t>PAGO DE VIATICOS Y PEAJE AL PERSONAL DE APOYO DE LA DIRECCION GENERAL DE MANTENIMIENTO DE INFRAESTRUCTURA ESCOLAR QUE ESTUVO REALIZANDO LOS TRABAJOS DE LEVANTAMIENTO TOPOGRAFICO, EVALUACIONES VARIAS, SUPERVISION, ELIMINACION DE ARBOLES, CUBICACION, TOMA DE IMAGENES Y GRAVACIONES DE VIDEOS, ELIMINACION DE ARBOLES, PODA Y DE  MALEZA, EN LOS VIAJES CORRESPONDIENTE A LOS DIAS 8 DE FEBRERO  Y 1, 2, 3, 6, 7, 8, 9, 10, 13, 14 Y 15 DE MARZO DEL AÑO 2023, SEGUN OFICIO DGMIE-1934-2023</t>
  </si>
  <si>
    <t>PAG00387382</t>
  </si>
  <si>
    <t>PAGO DE VIATICOS SOLICITADO POR LA OFICINA DE GESTION INMOBILIARIA, POR TRABAJOS REALIZADOS EN DIFERENTES PROVINCIAS  CORRESPONDIENTE A MARZO-JUNIO DIRIGIDO AL PERSONAL DE LA DIRECCION DE AVALUO, CON LA FINALIDAD DE EVALUAR TERRENOS Y MEJORAS ADQUIRIDAS POR EL MINERD, PARA DAR CUMPLIMIENTO AL (PNEE), EN ATENCION A LA ACTIVIDAD 1.1 DEL POA. SEGUN OFICIO OGI 319-2023</t>
  </si>
  <si>
    <t>PAG00387937</t>
  </si>
  <si>
    <t>PAGO DE TRANSPORTE DEL PERSONAL TECNICO DEL VICEMINISTERIO DE PLANIFICACION Y DESARROLLO EDUCATIVO, QUE SE DESPLAZARA A REALIZAR LA ACTUALIZACION DEL MAPA PROSPECTIVO ESCOLAR 2023, DIAGNOSTICO DE NECESIDAD DE AULAS, ESTOS RECURSOS SERAN EXTRAIDOS DEL FONDO GENERAL EJE 5, ACTIVIDAD 2 DEL PLAN OPERATIVO ANUAL 2023 SEGUN ANEXO OFICIO DIAEP 073-2023.</t>
  </si>
  <si>
    <t>PAG00387045</t>
  </si>
  <si>
    <t>PAGO DE VIATICOS Y PEAJES A LA DIRECCION GENERAL DE MANTENIMIENTO DE INFRAESTRUCTURA ESCOLAR PARA EL PERSONAL DE APOYO (DIE) QUE ESTUVO REALIZANDO LOS TRABAJOS DE SUPERVISION, VISITA TECNICA, EVALUACIONES Y FISCALIZACION DE OBRAS, SEGUN OFICIO DGMIE#1632/2023.</t>
  </si>
  <si>
    <t>PAG00387182</t>
  </si>
  <si>
    <t>PAGO DE VIATICOS Y PEAJE PARA EL PERSONAL DE APOYO DE LA DIRECCION GENERAL DE MANTENIMIENTO DE INFRAESTRUCTURA ESCOLAR (DGMIE) QUE REALIZO TRABAJOS DE SUSTITUCION, REPARACION Y COLOCACION DE TECHO ALUZINC DE 2DO NIVEL, EN EL CENTRO EDUCATIVO JESUS TE AMA, REGIONAL 03-04, AZUA; SEGUN EL CRONOGRAMA CORRESPONDIENTE DEL 12 AL 23 DE JULIO DEL 2023.SEGUN OFICIO DGMIE-1825-2023.</t>
  </si>
  <si>
    <t>PAG00385703</t>
  </si>
  <si>
    <t>PAGO DE VIATICOS A LA DIRECCION DE INFORMATICA EDUCATIVA, AL PERSONAL QUE PARTICIPARA EN LA SEGUNDA RUTA DE ENTREGA DE KITS DE ROBOTICA EDUCATIVA EN LA REGIONALES 04,05,06,08,09,11,14,16 Y 17, SEGUN OFICIO DIE#184/2023.</t>
  </si>
  <si>
    <t>PAG00387925</t>
  </si>
  <si>
    <t>PAGO DE VIATICOS AL DEPARTAMENTO DE EVENTOS PARA LA SUPERVISION DEL MONTAJE Y DESMONTE DE LA INAUGURACION DE CENTRO EDUCATIVO PROFESORA MERCEDES MUÑOZ, FE Y ALEGRIA (LICEO EL PUEBLECITO) EN SAN CRISTOBAL, MUNICIPIO DE CAMBITA, EL DIA 16 DE JULIO DEL 2023, SEGUN OFICIO EV#123/2023.</t>
  </si>
  <si>
    <t>PAG00388337</t>
  </si>
  <si>
    <t>PAGO DE VIATICOS AL PERSONAL DE LA DIRECCION DE INFORMATICA EDUCATIVA, EL CUAL PARTICIPO EN LA RUTA DE CAPACITACION Y ENTREGA DE KITS DE ROBOTICA EDUCATIVA EN LAS REGIONALES NOS: 02, 05, 07, 09, 13, 14 Y 18, SEGUN OFICIO NO. DIE-209-2023</t>
  </si>
  <si>
    <t>PAG00388329</t>
  </si>
  <si>
    <t>PAGO DE VIATICOS Y PEAJE AL PERSONAL DE LA DIRECCION DE FISCALIZACION Y CONTROL QUE SE TRASLADARA A LA REGIONAL 11 PUERTO PLATA DEL 26 DE JULIO AL 11 DE  AGOSTO 2023, (FISCALIZACION ADMINISTRATIVA Y FINANCIERA DE 4 AÑOS (2019-2022), COMPRENDIENDO (7) DISTRITOS EDUCATIVOS, (2) POLITECNICOS Y (66) CENTROS EDUCATIVOS. SEGUN OFICIO DFC-0213-2023.</t>
  </si>
  <si>
    <t>PAG00388147</t>
  </si>
  <si>
    <t>PAGO DE VIATICOS Y PEAJE SOLICITADO POR LA DIRECCION GENERAL DE MANTENIMIENTO DE INFRAESTRUCTURA ESCOLAR, PARA EL PERSONAL DE APOYO QUE ESTUVO REALIZANDO LOS TRABAJOS DE LEVANTAMIENTOS Y SUPERVISION DE OBRAS DE LA DIRECCION DE INFRAESTRUCTURA ESCOLAR, DE ESTA DIRECCION GENERAL. LOS DIAS 23, 24 Y 28 DE FEBRERO Y 02, 03, 08, 10, 14, 15, 17, 22 Y 30 DE MARZO DEL 2023. SEGUN OFICIO DGMIE-1636-2023.</t>
  </si>
  <si>
    <t>PAG00388616</t>
  </si>
  <si>
    <t>PAGO DE VIATICOS POR TRABAJOS REALIZADOS A DIFERENTES PROVINCIAS LOS DIAS 20 DE JUNIO Y 07 DE JULIO 2023, DIRIGIDO POR EL PERSONAL DE LA DIRECCION DE AVALUO INMOBILIARIA, CON LA FINALIDAD DE VALUAR TERRENOS Y MEJORAS OBJETO DE COMPRA POR EL MINERD, P/DAR CUMPLIMIENTO AL PNEE. SEGUN OFICIO OGI Nº.- 411-2023.</t>
  </si>
  <si>
    <t>PAG00388660</t>
  </si>
  <si>
    <t>PAGO DE VIATICOS SOLICITADO POR LA DIRECCION DE PATRIMONIO Y CONTROL DE ACTIVOS FIJOS, POR CONCEPTO: PARTICIPACION DE LOS TECNICOS EN LA JORNADA DE INVENTARIO Y CONSTATACION FISICA DE MAQUINARIAS, MOBILIARIOS Y EQUIPOS EN LAS REGIONALES 06 LA VEGA, 16 COTUI, 14 NAGUA, 17-04 SABANA GRANDE DE BOYA, 05 SAN PEDRO DE MACORIS Y 12 DE HIGUEY CON SUS RESPECTIVOS DISTRTITOS. REALIZADA DEL 19 DE JUNIO AL 12 DE JULIO DEL 2023. SEGUN OFICIO DPCAF-153-2023.</t>
  </si>
  <si>
    <t>PAG00388860</t>
  </si>
  <si>
    <t>VIATICOS Y PEAJE AL PERSONAL DE LA DIVISION DE RESOLUCION DE CONFLICTOS LABORALES POR TRASLADARSE A REALIZAR UN LEVANTAMIENTO DE INFORMACION,  EN LA REGIONAL 08 DE SANTIAGO, EN FECHA EL 18 DE JULIO  DE 2023, OFICIO DRRHH-12868-2023.</t>
  </si>
  <si>
    <t>PAG00388747</t>
  </si>
  <si>
    <t>PAGO VIÁTICO Y PEAJE AL PERSONAL DE LA DIRECCIÓN GENERAL DE MANTENIMIENTO E INFRAESTRUCUTRA ESCOLAR, QUE ESTARÁ REALIZANDO LOS TRABAJOS SANITARIOS EN EL CENTRO EDUCATIVO NURYS A. PEÑA, EN LA REGIONAL 18-05 BAHORUCO, LOS DIAS 21 AL 25 DE AGOSTO 2023, SEGÚN EL CRONOGRAMA, OFIC.DGMIE-2136/2023.</t>
  </si>
  <si>
    <t>PAG00388780</t>
  </si>
  <si>
    <t>PAGO VIÁTICO AL PERSONAL DE LA DIRECCIÓN DE RECURSOS HUMANOS, POR PARTICIPAR EN EL LEVANTAMIENTO DE PERSONAL DOCENTE Y ADMINISTRATIVO DEL CENTRO EDUCATIVO "HOGAR SANTA MARÍA DEL DISTRITO EDUCATIVO 08-06 SANTIAGO, ACTIVIDAD REALIZADA EL DÍA 19 DE  MAYO 2023, OFIC.DRRHH-DIP-0036/2023.</t>
  </si>
  <si>
    <t>PAG00388833</t>
  </si>
  <si>
    <t>VIATICOS AL PERSONAL DE LA DIVISION DE RESOLUCION DE CONFLICTOS LABORALES " TALLER SOBRE REGIMEN DISCIPLINARIO PREVISTO EN A LEY 48-01,  EN LA REGIONAL DE COTUI (BONAO) EL 18 DE JULIO  DE 2023, OFICIO DRRHH-12865-2023.</t>
  </si>
  <si>
    <t>PAG00388955</t>
  </si>
  <si>
    <t>PAGO VIATICOS PARA LOS EMPLEADOS QUE ESTUVIERON EN LA SUPERVISION DEL MONTAJE Y DESMONTE DE LOS TALLERES CON LOS TECNICOS NACIONALES, REGIONALES Y DISTRITALES DE EDUCACION SECUNDARIA , CON EL PROPOSITO DE CAPACITAR A LOS EQUIPOS TECNICOS PARA LA JORNADA DE VERANO 2023.EN PUERTO PLATA DEL 24 AL 28 DE JULIO 2023., SOLICITADO POR EL DEPARTAMENTE DE EVENTOS , SEGUN OFICIO EV-130-2023.</t>
  </si>
  <si>
    <t>PAG00388436</t>
  </si>
  <si>
    <t>PAGO DE VIATICOS Y PEAJES A LA DIRECCION GENERAL DE RELACIONES INTERINSTITUCIONALES (DGRI), POR VIAJE REALIZADO A SANTIAGO EN FECHA 05 DE JULIO DE 2023, PARA EVALUAR LAS INSTALACIONES DEL ALBERGUE INFANTIL SANTIAGO APORTOL, SEGUN OFICIO DGRI#256/2023.</t>
  </si>
  <si>
    <t>PAG00388983</t>
  </si>
  <si>
    <t>PAGO VIATICOS, AL PERSONAL DE LA DIRECCION DE FISCALIZACION Y CONTROL, PARA LA VALIDACION DEL EQUIPAMIENTO E INSTALACION DE LOS TALLERES EN EL CENTRO EDUCATIVO EN ARTE MIGUEL SALVADOR COCCO GUERRERO, EL DIA 28 DE JULIO DE 2023, SEGUN OFICIO DFC-0227-2023.</t>
  </si>
  <si>
    <t>PAG00388945</t>
  </si>
  <si>
    <t>PAGO DE VIATICOS SOLICITADO POR EL DEPARTAMENTO DE EVENTOS, POR CONCEPTO DE PARTICIPACION EN LA SUPERVICION DEL MONTAJE Y DESMONTE DEL ENCUENTRO DE FORMACION, PARA ORIENTAR LOS PROCESOS DE INICIO DEL AÑO ESCOLAR 2023-24 EN SAN PEDRO DE MACORIS, DEL DIA 18 AL 21 DE JULIO DEL 2023. SEGUN OFICIO EV-124-2023.</t>
  </si>
  <si>
    <t>PAG00388380</t>
  </si>
  <si>
    <t>PAGO DE VIATICOS AL PERSONAL QUE REALIZO   LEVANTAMIENTOS DE TERRENOS EN EL INTERIOR DEL PAIS DURANTE LOS DIAS 4, 5,10, 11, 12, 16, 17, 18, 19, 22, 24, 25, 26, 30 Y 31 DEL MES DE MAYO DE 2023, PARA DAR CUMPLIMIENTO AL (PNEE), EN ATENCION A LA ACTIVIDAD 1.1 DEL POA. SEGUN OFICIO OGI 345 Y DA 114-2023   *SOLICITADO POR LA OFICINA DE GESTION INMOBILIARIA*</t>
  </si>
  <si>
    <t>PAG00388946</t>
  </si>
  <si>
    <t>PAGO DE VIATICOS SOLICITADO POR EL DEPARTAMENTO DE EVENTOS, POR CONCEPTO DE PARTICIPACION EN LA SUPERVICION DEL MONTAJE Y DESMONTE DE LOS TALLERES CON TECNICOS NACIONALES, REGIONALES Y DISTRITALES DE EDUCACION SECUNDARIA, CON EL PROPOSITO DE CAPACITAR A LOS EQUIPOS TECNICOS PARA LA JORNADA DE VERANO 2023 EN PUERTO PLATA, DEL DIA 23 AL 27 DE JULIO DEL 2023. SEGUN OFICIO EV-129-2023.</t>
  </si>
  <si>
    <t>PAG00388979</t>
  </si>
  <si>
    <t>PAGO VIATICO, A PERSONAL DE DEPARTAMENTO DE EVENTOS, QUIEN ESTUVO EN LA SUPERVISION DEL MONTAJE Y DESMONTE PARA DESARROLLAR LA FORMACION CORRESPONDIENTE A LA ETAPA II DE LA JORNADA DE VERANO 2023 NIVEL INICIAL, EN SAN PEDRO DE MACORIS, LOS DIAS 17 AL 21 DE JULIO 2023, SEGUN OFICIO EV-134-2023.</t>
  </si>
  <si>
    <t>PAG00388835</t>
  </si>
  <si>
    <t>VIATICOS AL PERSONAL DEL DEPARTAMENTO DE EVENTOS: SUPERVISION  DEL MONTAJE Y DESMONTE PARA DESARROLLAR LA FORMACION CORRESPONDIENTE A LA ETAPA II DE LA JORNADA DE VERANO 2023, NIVEL INICIAL EN SAN FRANCISCO DE MACORIS, DEL 17 AL 21 DE JULIO DEL 2023, OFICIO EV-127-2023.</t>
  </si>
  <si>
    <t>PAG00388910</t>
  </si>
  <si>
    <t>PAGO VIÁTICO AL PERSONAL DE LA DIRECCIÓN GENERAL ADMINISTRATIVA, QUE REALIZA LOS TRABAJOS DE EVALUACIÓN Y FORMALIZACIÓN DE CONTRATOS DE ALQUILER PARA LAS AULAS DEL NIVEL INICIAL EN LA REGIONAL 08, DISTRITO EDUCATIVO 08-04 Y EN LA REGIONAL 05, DISTRITO EDUCATIVO 05-08, LOS DIAS 30 DE JUNIO, 12 Y 13 DE JULIO 2023, OFIC.DGA-GDA-1638/2023.</t>
  </si>
  <si>
    <t>PAG00388961</t>
  </si>
  <si>
    <t>PAGO VIATICOS PARA LOS EMPLEADOS QUE ESTUVIERON EN LA SUPERVISION DEL MONTAJE Y DESMONTE DE LOS TALLERES CON LOS TECNICOS NACIONALES, REGIONALES Y DISTRITALES DE EDUCACION SECUNDARIA , CON EL PROPOSITO DE CAPACITAR A LOS EQUIPOS TECNICOS PARA LA JORNADA DE VERANO 2023.EN SAN  PEDRO DE MACORIS DEL 25 AL 28 DE JULIO 2023., SOLICITADO POR EL DEPARTAMENTE DE EVENTOS , SEGUN OFICIO EV-131-2023.</t>
  </si>
  <si>
    <t>PAG00388726</t>
  </si>
  <si>
    <t>PAGO DE VIATICOS Y PEAJES PARA EL PERSONAL DE APOYO DE LA DIRECCIÓN GENERAL DE MANTENIMIENTO DE INFRAESTRUCTURA ESCOLAR QUE ESTARA REALIZANDO TRABAJOS DE DESARMADO DE AULAS MOVILES, VACIADO DE PLATEA Y REINSTALACIÓN, EN EL CENTRO EDUCATIVO POLITECNICO PROFESORA RAFAELA PEREZ, REGIONAL 08-04 SANTIAGO, SEGÚN CRONOGRAMA CORRESPONDIENTE DEL 22 DE AGOSTO AL 05 DE SEPTIEMBRE 2023. SEGÚN OFICIO DGMIE NO.2126-2023.</t>
  </si>
  <si>
    <t>PAG00389103</t>
  </si>
  <si>
    <t>PAGO DE VIATICOS POR TRBAJOS REALIZADOS EN EL DISTRITO 07-05 SAN FRANCISCO, EN PLAN PILOTO PARA REORGANIZACION DE LA NOMINA DOCENTE CON MESA TECNICA DE TRABAJO, SEGUN OFICIO No. DRRHH-2023-RSP-154.</t>
  </si>
  <si>
    <t>PAG00389085</t>
  </si>
  <si>
    <t>PAGO DE VIATICOS, DEL DEPARTAMENTO DE RECLUTAMIENTO Y SELECCION DE PERSONAL, POR REPRESENTAR EL DEPARTAMENTO DE RECLUTAMIENTO Y SELECCION DE PERSONAL DE ESTE MINISTERIO EN LA FERIA DE LOGROS DEL DISTRITO 14-02 CABRERA, SEGUN OFIC.#DRRHH-RSP-156/2023.</t>
  </si>
  <si>
    <t>PAG00388099</t>
  </si>
  <si>
    <t>PAGO VIATICOS Y PEAJE AL PERSONAL DE APOYO, QUE ESTUVO REALIZANDO LOS TRABAJOS DE LEVANTAMIENTOS Y SUPERVISION DE OBRAS DE LA DIRECCION DE INFRAESTRUCTURA ESCOLAR (DIE), LOS DIAS 01 DE MARZO Y 01,03,04,05,10,12,13,14,17,18,19,21,24,25,26,Y 27 DE ABRIL 2023, SEGUN OFICIO DGMIE-1640-2023.</t>
  </si>
  <si>
    <t>PAG00389021</t>
  </si>
  <si>
    <t>PAGO DE VIATICOS AL PERSONAL DE LA DIRECCIÓN DE GESTIÓN HUMANA QUE PARTICIPO EN EL LEVANTAMIENTO DE PERSONAL DISTRITOS EDUCATIVOS 18-05 DUVERGUE Y 09-04 MONCIÓN, REALIZADA LOS DIAS 17, 18 Y 19 DE JULIO 2023. SEGÚN OFICIO DRRHH.DIP.0039-2023.</t>
  </si>
  <si>
    <t>PAG00388997</t>
  </si>
  <si>
    <t>PAGO DE VIATICOS AL PERSONAL DEL VICEMINISTERIO DE PLANIFICACIÓN Y DESARROLLO EDUCATIVO QUE SE DESPLAZARAN A LAS 18 REGIONALES A REALIZAR EL “TALLER DE FORMULACIÓN, MONITOREO Y EVALUACIÓN DE LOS PLANES OPERATIVOS”  SEGÚN LOS DIAS 31 DE JULIO 2023 HASTA 18 DE AGOSTO 2023 OFICIO DPPP NO.046-2023.</t>
  </si>
  <si>
    <t>PAG00388919</t>
  </si>
  <si>
    <t>PAGO VIATICO Y PEAJE, AL PERSONAL DE DIVISION DE RESOLUCION DE CONFLICTOS LABORALES, POR TRASLADARSE A REALIZAR UN TALLER SOBRE REGIMEN DISCIPLINARIO PREVISTO EN LA LEY 18-01, EN LA REGIONAL 17 MONTE PLATA, EN FECHA 13 DE JULIO 2023, SEGUN OFICIO DRRHH-2023-AL-13251.</t>
  </si>
  <si>
    <t>PAG00389355</t>
  </si>
  <si>
    <t>PAGO DE VIATICOS SOLICITADO POR EL DEPARTAMENTO DE TRANSPORTACION, POR CONCEPTO DE PARTICIPACION DEL PERSONAL EN LOS VIAJES DONDE SE TRASLADO EL PERSONAL DE ENERGIA Y MINAS HACIA LA CIUDAD DE RESTAURACION, RD, DE ACUERDO AL CONVENIO C-0110-2023, CON EL MINISTERIO DE ENERGIA Y MINAS Y EL CONSEJO NACIONAL PARA EL CAMBIO CLIMATICO Y MECANISMOS DE DESARROLLO LIMPIO, QUE TIENE COMO OBJETIVO LA ELECTRIFICACION DE CENTROS EDUCATIVOS DE DIFICIL ACCESO. SEGUN OFICIO DT-1789-2023.</t>
  </si>
  <si>
    <t>PAG00389348</t>
  </si>
  <si>
    <t>PAGO DE VIATICOS Y PEAJE, DE LA DIRECCION DE GESTION HUMANA, POR CONCEPTO: POR TRASLADARSE A REALIZAR UN LEVANTAMIENTO DE INFORMACION DE CASOS DOCENTES A REALIZARSE EN LA REGIONAL 18 NEYBA (DUVERGE), Y LA REGIONAL 2 SAN JUAN, EN FECHA 1 Y 2 DE AGOSTO 2023, SEGUN OFIC.#DRRHH-13907/2023.</t>
  </si>
  <si>
    <t>PAG00389364</t>
  </si>
  <si>
    <t>PAGO DE VIATICOS Y PEAJES PARA EL PERSONAL DE APOYO DE LA DIRECCIÓN GENERAL DE MANTENIMIENTO DE INFRAESTRUCTURA ESCOLAR QUE ESTUVO REALIZANDO LOS TRABAJOS DE SUPERVISION, REVISION Y FISCALIZACION DE OBRAS DE ESTA DIRECCION LOS DIAS 20,27,28,29 Y 30 DE JUNIO 2023. SEGÚN OFICIO DGMIE NO.2051-2023.</t>
  </si>
  <si>
    <t>PAG00389101</t>
  </si>
  <si>
    <t>PAGO DE VIATICOS Y PEAJE AL PERSONAL TECNICO Y DE APOYO QUE SE DESPLAZARA A PARTICIPAR EN LOS "TALLERES DE FORMULACION, MONITOREO Y EVALUACION DE LOS PLANES OPERATIVOS DE LAS REGIONALES DEL PAIS", SEGUN OFICIO OPDE No. 0439-2023.</t>
  </si>
  <si>
    <t>PAG00389254</t>
  </si>
  <si>
    <t>PAGO DE VIATICOS A PERSONAL DE MINERD QUE PARTICIPO EN LAS RUTAS DE EVALUACION Y FORMALIZACION DE CONTRATOS DE ALQUILER PARA AULAS DEL NIVEL INICIAL, EN LAS REGIONALES 01 (DIST. 01-03), 02 (DISTRITO 02-03), 03 (DISTRITO 03-01 Y 03-05) 05 (DISTRITO 05-01 Y 05-08), 06 (DISTRITO 06-05) Y REGIONAL 08 (DISTRITO 08-03, 08-04 Y 08-08). REALIZADOS LOS DIAS 29, 30, 31 DE MAYO Y 02, 05, 09 DE JUNIO 2023. SEGÚN OFICIO DGE/GDA 1547-2023.</t>
  </si>
  <si>
    <t>DEVOLUCION DE SOBRANTE POR VARIAS ACTIVIDADES  REGIONAL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</si>
</sst>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0\ _P_t_s_-;\-* #,##0.00\ _P_t_s_-;_-* &quot;-&quot;??\ _P_t_s_-;_-@_-"/>
  </numFmts>
  <fonts count="13"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u val="singleAccounting"/>
      <sz val="9"/>
      <color theme="1"/>
      <name val="Bookman Old Style"/>
      <family val="1"/>
    </font>
    <font>
      <b/>
      <sz val="10"/>
      <color theme="1"/>
      <name val="Bookman Old Style"/>
      <family val="1"/>
    </font>
    <font>
      <sz val="10"/>
      <name val="Arial"/>
      <family val="2"/>
    </font>
    <font>
      <b/>
      <sz val="10"/>
      <color theme="1"/>
      <name val="Calibri"/>
      <family val="2"/>
    </font>
    <font>
      <b/>
      <i/>
      <sz val="9"/>
      <color theme="1"/>
      <name val="Bookman Old Style"/>
      <family val="1"/>
    </font>
    <font>
      <u/>
      <sz val="9"/>
      <color theme="1"/>
      <name val="Bookman Old Style"/>
      <family val="1"/>
    </font>
    <font>
      <sz val="9"/>
      <color theme="1"/>
      <name val="Calibri"/>
      <family val="2"/>
    </font>
    <font>
      <sz val="9"/>
      <name val="Bookman Old Style"/>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165" fontId="7" fillId="0" borderId="0" applyFont="0" applyFill="0" applyBorder="0" applyAlignment="0" applyProtection="0"/>
  </cellStyleXfs>
  <cellXfs count="134">
    <xf numFmtId="0" fontId="0" fillId="0" borderId="0" xfId="0"/>
    <xf numFmtId="0" fontId="2" fillId="0" borderId="0" xfId="0" applyFont="1" applyAlignment="1">
      <alignment horizontal="center"/>
    </xf>
    <xf numFmtId="0" fontId="2" fillId="0" borderId="0" xfId="0" applyFont="1"/>
    <xf numFmtId="164"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43" fontId="3" fillId="2" borderId="3" xfId="1" applyFont="1" applyFill="1" applyBorder="1" applyAlignment="1">
      <alignment horizontal="center" vertical="center"/>
    </xf>
    <xf numFmtId="43" fontId="2" fillId="0" borderId="4" xfId="1" applyFont="1" applyBorder="1" applyAlignment="1">
      <alignment horizontal="right"/>
    </xf>
    <xf numFmtId="0" fontId="2" fillId="0" borderId="4" xfId="0" applyFont="1" applyBorder="1" applyAlignment="1">
      <alignment horizontal="center" vertical="center"/>
    </xf>
    <xf numFmtId="0" fontId="2" fillId="0" borderId="0" xfId="0" applyFont="1" applyAlignment="1">
      <alignment horizontal="center" vertical="center"/>
    </xf>
    <xf numFmtId="43" fontId="2" fillId="0" borderId="0" xfId="1" applyFont="1" applyBorder="1" applyAlignment="1">
      <alignment horizontal="right"/>
    </xf>
    <xf numFmtId="43" fontId="5" fillId="0" borderId="0" xfId="1" applyFont="1" applyBorder="1" applyAlignment="1">
      <alignment horizontal="right"/>
    </xf>
    <xf numFmtId="43" fontId="3" fillId="0" borderId="0" xfId="1" applyFont="1" applyAlignment="1">
      <alignment horizontal="right"/>
    </xf>
    <xf numFmtId="43" fontId="2" fillId="0" borderId="0" xfId="1" applyFont="1" applyAlignment="1">
      <alignment horizontal="right"/>
    </xf>
    <xf numFmtId="43" fontId="2" fillId="0" borderId="0" xfId="1" applyFont="1" applyAlignment="1">
      <alignment horizontal="center"/>
    </xf>
    <xf numFmtId="43" fontId="2" fillId="0" borderId="0" xfId="1" applyFont="1" applyAlignment="1"/>
    <xf numFmtId="164" fontId="3" fillId="2" borderId="6" xfId="0" applyNumberFormat="1" applyFont="1" applyFill="1" applyBorder="1" applyAlignment="1">
      <alignment horizontal="center" vertical="center"/>
    </xf>
    <xf numFmtId="0" fontId="3" fillId="2" borderId="7" xfId="0" applyFont="1" applyFill="1" applyBorder="1" applyAlignment="1">
      <alignment horizontal="center" vertical="center"/>
    </xf>
    <xf numFmtId="43" fontId="3" fillId="2" borderId="7" xfId="1" applyFont="1" applyFill="1" applyBorder="1" applyAlignment="1">
      <alignment horizontal="right" vertical="center"/>
    </xf>
    <xf numFmtId="43" fontId="3" fillId="2" borderId="7" xfId="1" applyFont="1" applyFill="1" applyBorder="1" applyAlignment="1">
      <alignment horizontal="center" vertical="center"/>
    </xf>
    <xf numFmtId="0" fontId="2" fillId="0" borderId="4" xfId="0" applyFont="1" applyBorder="1" applyAlignment="1">
      <alignment wrapText="1"/>
    </xf>
    <xf numFmtId="0" fontId="2" fillId="0" borderId="0" xfId="0" applyFont="1" applyAlignment="1">
      <alignment wrapText="1"/>
    </xf>
    <xf numFmtId="49" fontId="2" fillId="0" borderId="4" xfId="0" applyNumberFormat="1" applyFont="1" applyBorder="1" applyAlignment="1">
      <alignment horizontal="left" wrapText="1"/>
    </xf>
    <xf numFmtId="43" fontId="2" fillId="0" borderId="0" xfId="1" applyFont="1" applyBorder="1" applyAlignment="1">
      <alignment horizontal="right" vertical="center"/>
    </xf>
    <xf numFmtId="164" fontId="2" fillId="0" borderId="8" xfId="0" applyNumberFormat="1" applyFont="1" applyBorder="1" applyAlignment="1">
      <alignment horizontal="left" vertical="center"/>
    </xf>
    <xf numFmtId="43" fontId="2" fillId="0" borderId="9" xfId="1" applyFont="1" applyBorder="1" applyAlignment="1">
      <alignment horizontal="right"/>
    </xf>
    <xf numFmtId="43" fontId="9" fillId="0" borderId="0" xfId="1" applyFont="1" applyAlignment="1">
      <alignment horizontal="right"/>
    </xf>
    <xf numFmtId="0" fontId="2" fillId="0" borderId="0" xfId="0" applyFont="1" applyAlignment="1">
      <alignment horizontal="left"/>
    </xf>
    <xf numFmtId="43" fontId="2" fillId="0" borderId="0" xfId="1" applyFont="1" applyBorder="1" applyAlignment="1"/>
    <xf numFmtId="0" fontId="10" fillId="0" borderId="0" xfId="0" applyFont="1" applyAlignment="1">
      <alignment horizontal="center" vertical="center"/>
    </xf>
    <xf numFmtId="14" fontId="2" fillId="0" borderId="0" xfId="0" applyNumberFormat="1" applyFont="1"/>
    <xf numFmtId="164" fontId="2" fillId="0" borderId="0" xfId="0" applyNumberFormat="1" applyFont="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wrapText="1"/>
    </xf>
    <xf numFmtId="0" fontId="2" fillId="0" borderId="4" xfId="0" applyFont="1" applyBorder="1" applyAlignment="1">
      <alignment horizontal="center"/>
    </xf>
    <xf numFmtId="49" fontId="2" fillId="0" borderId="4" xfId="0" applyNumberFormat="1"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center" wrapText="1"/>
    </xf>
    <xf numFmtId="164" fontId="3" fillId="0" borderId="8" xfId="0" applyNumberFormat="1" applyFont="1" applyBorder="1" applyAlignment="1">
      <alignment horizontal="left"/>
    </xf>
    <xf numFmtId="43" fontId="4" fillId="2" borderId="7" xfId="1" applyFont="1" applyFill="1" applyBorder="1" applyAlignment="1">
      <alignment horizontal="center" vertical="center"/>
    </xf>
    <xf numFmtId="4" fontId="2" fillId="0" borderId="4" xfId="1" applyNumberFormat="1" applyFont="1" applyBorder="1" applyAlignment="1">
      <alignment horizontal="right"/>
    </xf>
    <xf numFmtId="164" fontId="3" fillId="2" borderId="6" xfId="0" applyNumberFormat="1" applyFont="1" applyFill="1" applyBorder="1" applyAlignment="1">
      <alignment horizontal="left" vertical="center"/>
    </xf>
    <xf numFmtId="164" fontId="2" fillId="0" borderId="0" xfId="0" applyNumberFormat="1" applyFont="1" applyAlignment="1">
      <alignment horizontal="left"/>
    </xf>
    <xf numFmtId="0" fontId="3" fillId="0" borderId="0" xfId="0" applyFont="1" applyAlignment="1">
      <alignment horizontal="left" wrapText="1"/>
    </xf>
    <xf numFmtId="164" fontId="3" fillId="0" borderId="0" xfId="0" applyNumberFormat="1" applyFont="1" applyAlignment="1">
      <alignment horizontal="left" vertical="center"/>
    </xf>
    <xf numFmtId="164" fontId="2" fillId="0" borderId="8" xfId="0" applyNumberFormat="1" applyFont="1" applyBorder="1" applyAlignment="1">
      <alignment horizontal="left"/>
    </xf>
    <xf numFmtId="164" fontId="10" fillId="0" borderId="0" xfId="0" applyNumberFormat="1" applyFont="1" applyAlignment="1">
      <alignment horizontal="left" vertical="center"/>
    </xf>
    <xf numFmtId="164" fontId="3" fillId="0" borderId="0" xfId="0" applyNumberFormat="1" applyFont="1" applyAlignment="1">
      <alignment horizontal="left" vertical="top"/>
    </xf>
    <xf numFmtId="0" fontId="3" fillId="2" borderId="3" xfId="0" applyFont="1" applyFill="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3" fontId="2" fillId="0" borderId="0" xfId="1" applyFont="1" applyAlignment="1">
      <alignment horizontal="center" wrapText="1"/>
    </xf>
    <xf numFmtId="0" fontId="3" fillId="2" borderId="7" xfId="0" applyFont="1" applyFill="1" applyBorder="1" applyAlignment="1">
      <alignment horizontal="center" vertical="center" wrapText="1"/>
    </xf>
    <xf numFmtId="49" fontId="8" fillId="0" borderId="0" xfId="0" applyNumberFormat="1" applyFont="1" applyAlignment="1">
      <alignment horizontal="left" vertical="center" wrapText="1"/>
    </xf>
    <xf numFmtId="49" fontId="2" fillId="0" borderId="0" xfId="1" applyNumberFormat="1" applyFont="1" applyAlignment="1">
      <alignment horizontal="left" wrapText="1"/>
    </xf>
    <xf numFmtId="0" fontId="4" fillId="0" borderId="0" xfId="0" applyFont="1" applyAlignment="1">
      <alignment horizontal="left" vertical="top" wrapText="1"/>
    </xf>
    <xf numFmtId="0" fontId="9" fillId="0" borderId="0" xfId="0" applyFont="1" applyAlignment="1">
      <alignment horizontal="left" vertical="top" wrapText="1"/>
    </xf>
    <xf numFmtId="43" fontId="3" fillId="0" borderId="0" xfId="1" applyFont="1" applyAlignment="1">
      <alignment horizontal="left" wrapText="1"/>
    </xf>
    <xf numFmtId="43" fontId="3" fillId="0" borderId="0" xfId="1" applyFont="1" applyAlignment="1">
      <alignment horizontal="center" wrapText="1"/>
    </xf>
    <xf numFmtId="0" fontId="2" fillId="0" borderId="0" xfId="0" applyFont="1" applyAlignment="1">
      <alignment horizontal="left" wrapText="1"/>
    </xf>
    <xf numFmtId="43" fontId="2" fillId="0" borderId="5" xfId="1" applyFont="1" applyBorder="1" applyAlignment="1">
      <alignment horizontal="center" wrapText="1"/>
    </xf>
    <xf numFmtId="43" fontId="2" fillId="0" borderId="4" xfId="1" applyFont="1" applyBorder="1" applyAlignment="1">
      <alignment horizontal="left" vertical="center" wrapText="1"/>
    </xf>
    <xf numFmtId="43" fontId="2" fillId="0" borderId="9" xfId="1" applyFont="1" applyBorder="1" applyAlignment="1">
      <alignment horizontal="left" wrapText="1"/>
    </xf>
    <xf numFmtId="43" fontId="2" fillId="0" borderId="0" xfId="1" applyFont="1" applyBorder="1" applyAlignment="1">
      <alignment horizontal="center" wrapText="1"/>
    </xf>
    <xf numFmtId="4" fontId="2" fillId="0" borderId="4" xfId="1" applyNumberFormat="1" applyFont="1" applyBorder="1" applyAlignment="1"/>
    <xf numFmtId="0" fontId="2" fillId="0" borderId="0" xfId="0" applyFont="1" applyAlignment="1">
      <alignment horizontal="right"/>
    </xf>
    <xf numFmtId="0" fontId="2" fillId="0" borderId="4" xfId="0" applyFont="1" applyBorder="1" applyAlignment="1">
      <alignment horizontal="right"/>
    </xf>
    <xf numFmtId="43" fontId="6" fillId="0" borderId="0" xfId="2" applyNumberFormat="1" applyFont="1" applyBorder="1" applyAlignment="1">
      <alignment horizontal="right" vertical="center"/>
    </xf>
    <xf numFmtId="0" fontId="3" fillId="0" borderId="0" xfId="0" applyFont="1" applyAlignment="1">
      <alignment horizontal="right" wrapText="1"/>
    </xf>
    <xf numFmtId="43" fontId="3" fillId="0" borderId="0" xfId="1" applyFont="1" applyBorder="1" applyAlignment="1">
      <alignment horizontal="right"/>
    </xf>
    <xf numFmtId="43" fontId="2" fillId="0" borderId="0" xfId="0" applyNumberFormat="1" applyFont="1" applyAlignment="1">
      <alignment horizontal="right"/>
    </xf>
    <xf numFmtId="43" fontId="3" fillId="0" borderId="0" xfId="0" applyNumberFormat="1" applyFont="1" applyAlignment="1">
      <alignment horizontal="right"/>
    </xf>
    <xf numFmtId="0" fontId="2" fillId="0" borderId="9" xfId="0" applyFont="1" applyBorder="1" applyAlignment="1">
      <alignment horizontal="right"/>
    </xf>
    <xf numFmtId="0" fontId="3" fillId="0" borderId="0" xfId="0" applyFont="1" applyAlignment="1">
      <alignment horizontal="right"/>
    </xf>
    <xf numFmtId="43" fontId="12" fillId="0" borderId="4" xfId="1" applyFont="1" applyBorder="1" applyAlignment="1">
      <alignment horizontal="right"/>
    </xf>
    <xf numFmtId="4" fontId="2" fillId="0" borderId="4" xfId="0" applyNumberFormat="1" applyFont="1" applyBorder="1"/>
    <xf numFmtId="0" fontId="3" fillId="2" borderId="13" xfId="0" applyFont="1" applyFill="1" applyBorder="1" applyAlignment="1">
      <alignment horizontal="right" vertical="center"/>
    </xf>
    <xf numFmtId="4" fontId="11" fillId="0" borderId="0" xfId="1" applyNumberFormat="1" applyFont="1" applyBorder="1" applyAlignment="1"/>
    <xf numFmtId="43" fontId="2" fillId="0" borderId="14" xfId="1" applyFont="1" applyBorder="1" applyAlignment="1">
      <alignment horizontal="right"/>
    </xf>
    <xf numFmtId="43" fontId="3" fillId="2" borderId="16" xfId="1" applyFont="1" applyFill="1" applyBorder="1" applyAlignment="1">
      <alignment horizontal="center" vertical="center"/>
    </xf>
    <xf numFmtId="43" fontId="3" fillId="2" borderId="13" xfId="1" applyFont="1" applyFill="1" applyBorder="1" applyAlignment="1">
      <alignment horizontal="center" vertical="center"/>
    </xf>
    <xf numFmtId="0" fontId="3" fillId="2" borderId="13" xfId="0" applyFont="1" applyFill="1" applyBorder="1" applyAlignment="1">
      <alignment horizontal="center" vertical="center"/>
    </xf>
    <xf numFmtId="43" fontId="3" fillId="0" borderId="14" xfId="1" applyFont="1" applyBorder="1" applyAlignment="1">
      <alignment horizontal="right"/>
    </xf>
    <xf numFmtId="43" fontId="3" fillId="0" borderId="15" xfId="1" applyFont="1" applyBorder="1" applyAlignment="1">
      <alignment horizontal="right"/>
    </xf>
    <xf numFmtId="43" fontId="2" fillId="0" borderId="14" xfId="0" applyNumberFormat="1" applyFont="1" applyBorder="1" applyAlignment="1">
      <alignment horizontal="right"/>
    </xf>
    <xf numFmtId="43" fontId="3" fillId="0" borderId="15" xfId="0" applyNumberFormat="1" applyFont="1" applyBorder="1" applyAlignment="1">
      <alignment horizontal="right"/>
    </xf>
    <xf numFmtId="43" fontId="3" fillId="3" borderId="14" xfId="1" applyFont="1" applyFill="1" applyBorder="1" applyAlignment="1">
      <alignment horizontal="right"/>
    </xf>
    <xf numFmtId="43" fontId="2" fillId="3" borderId="14" xfId="1" applyFont="1" applyFill="1" applyBorder="1" applyAlignment="1">
      <alignment horizontal="right"/>
    </xf>
    <xf numFmtId="43" fontId="6" fillId="3" borderId="15" xfId="1" applyFont="1" applyFill="1" applyBorder="1" applyAlignment="1">
      <alignment horizontal="right"/>
    </xf>
    <xf numFmtId="4" fontId="2" fillId="0" borderId="14" xfId="1" applyNumberFormat="1" applyFont="1" applyBorder="1" applyAlignment="1"/>
    <xf numFmtId="4" fontId="3" fillId="0" borderId="15" xfId="1" applyNumberFormat="1" applyFont="1" applyBorder="1" applyAlignment="1"/>
    <xf numFmtId="43" fontId="3" fillId="0" borderId="14" xfId="0" applyNumberFormat="1" applyFont="1" applyBorder="1" applyAlignment="1">
      <alignment horizontal="right"/>
    </xf>
    <xf numFmtId="0" fontId="2" fillId="0" borderId="4" xfId="0" applyFont="1" applyBorder="1"/>
    <xf numFmtId="43" fontId="3" fillId="0" borderId="14" xfId="1" applyFont="1" applyBorder="1" applyAlignment="1"/>
    <xf numFmtId="43" fontId="2" fillId="0" borderId="4" xfId="1" applyFont="1" applyBorder="1"/>
    <xf numFmtId="43" fontId="2" fillId="0" borderId="4" xfId="1" applyFont="1" applyBorder="1" applyAlignment="1">
      <alignment wrapText="1"/>
    </xf>
    <xf numFmtId="43" fontId="3" fillId="0" borderId="0" xfId="1" applyFont="1" applyAlignment="1">
      <alignment horizontal="right" wrapText="1"/>
    </xf>
    <xf numFmtId="43" fontId="2" fillId="0" borderId="4" xfId="1" applyFont="1" applyBorder="1" applyAlignment="1"/>
    <xf numFmtId="43" fontId="2" fillId="0" borderId="19" xfId="1" applyFont="1" applyBorder="1" applyAlignment="1"/>
    <xf numFmtId="0" fontId="2" fillId="0" borderId="4" xfId="1" applyNumberFormat="1" applyFont="1" applyBorder="1" applyAlignment="1">
      <alignment horizontal="center"/>
    </xf>
    <xf numFmtId="164" fontId="2" fillId="3" borderId="0" xfId="0" applyNumberFormat="1" applyFont="1" applyFill="1" applyAlignment="1">
      <alignment horizontal="left"/>
    </xf>
    <xf numFmtId="164" fontId="2" fillId="0" borderId="18" xfId="0" applyNumberFormat="1" applyFont="1" applyBorder="1" applyAlignment="1">
      <alignment horizontal="left"/>
    </xf>
    <xf numFmtId="43" fontId="2" fillId="0" borderId="24" xfId="1" applyFont="1" applyBorder="1" applyAlignment="1">
      <alignment horizontal="right"/>
    </xf>
    <xf numFmtId="43" fontId="3" fillId="0" borderId="23" xfId="1" applyFont="1" applyBorder="1" applyAlignment="1">
      <alignment horizontal="right"/>
    </xf>
    <xf numFmtId="43" fontId="6" fillId="0" borderId="14" xfId="1" applyFont="1" applyBorder="1"/>
    <xf numFmtId="43" fontId="2" fillId="0" borderId="14" xfId="2" applyNumberFormat="1" applyFont="1" applyBorder="1" applyAlignment="1">
      <alignment horizontal="right"/>
    </xf>
    <xf numFmtId="164" fontId="2" fillId="0" borderId="8" xfId="0" applyNumberFormat="1" applyFont="1" applyBorder="1" applyAlignment="1">
      <alignment horizontal="left" wrapText="1"/>
    </xf>
    <xf numFmtId="43" fontId="3" fillId="0" borderId="15" xfId="2" applyNumberFormat="1" applyFont="1" applyBorder="1" applyAlignment="1">
      <alignment horizontal="right"/>
    </xf>
    <xf numFmtId="0" fontId="3" fillId="0" borderId="0" xfId="0" applyFont="1" applyAlignment="1">
      <alignment horizontal="center"/>
    </xf>
    <xf numFmtId="43" fontId="3" fillId="0" borderId="0" xfId="1" applyFont="1" applyAlignment="1">
      <alignment horizontal="center"/>
    </xf>
    <xf numFmtId="0" fontId="2" fillId="0" borderId="0" xfId="0" applyFont="1" applyAlignment="1">
      <alignment horizontal="center"/>
    </xf>
    <xf numFmtId="43" fontId="2" fillId="0" borderId="0" xfId="1"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2" fillId="0" borderId="9" xfId="0" applyFont="1" applyBorder="1" applyAlignment="1">
      <alignment horizontal="center"/>
    </xf>
    <xf numFmtId="0" fontId="2" fillId="0" borderId="5" xfId="0" applyFont="1" applyBorder="1" applyAlignment="1">
      <alignment horizontal="center"/>
    </xf>
    <xf numFmtId="43" fontId="2" fillId="0" borderId="5" xfId="1" applyFont="1" applyBorder="1" applyAlignment="1">
      <alignment horizontal="center"/>
    </xf>
    <xf numFmtId="164" fontId="3" fillId="0" borderId="20" xfId="0" applyNumberFormat="1" applyFont="1" applyBorder="1" applyAlignment="1">
      <alignment horizontal="center"/>
    </xf>
    <xf numFmtId="164" fontId="3" fillId="0" borderId="21" xfId="0" applyNumberFormat="1" applyFont="1" applyBorder="1" applyAlignment="1">
      <alignment horizontal="center"/>
    </xf>
    <xf numFmtId="164" fontId="3" fillId="0" borderId="22" xfId="0" applyNumberFormat="1" applyFont="1" applyBorder="1" applyAlignment="1">
      <alignment horizontal="center"/>
    </xf>
    <xf numFmtId="164" fontId="3" fillId="0" borderId="20" xfId="0" applyNumberFormat="1" applyFont="1" applyBorder="1" applyAlignment="1">
      <alignment horizontal="center" wrapText="1"/>
    </xf>
    <xf numFmtId="164" fontId="3" fillId="0" borderId="21" xfId="0" applyNumberFormat="1" applyFont="1" applyBorder="1" applyAlignment="1">
      <alignment horizontal="center" wrapText="1"/>
    </xf>
    <xf numFmtId="164" fontId="3" fillId="0" borderId="22" xfId="0" applyNumberFormat="1" applyFont="1" applyBorder="1" applyAlignment="1">
      <alignment horizontal="center" wrapText="1"/>
    </xf>
    <xf numFmtId="43" fontId="6" fillId="0" borderId="0" xfId="1" applyFont="1" applyAlignment="1">
      <alignment horizontal="center" vertical="center"/>
    </xf>
    <xf numFmtId="43" fontId="2" fillId="0" borderId="0" xfId="1" applyFont="1" applyAlignment="1">
      <alignment horizontal="right"/>
    </xf>
    <xf numFmtId="0" fontId="3" fillId="0" borderId="17" xfId="0" applyFont="1" applyBorder="1" applyAlignment="1">
      <alignment horizontal="center" wrapText="1"/>
    </xf>
    <xf numFmtId="0" fontId="2" fillId="0" borderId="0" xfId="0" applyFont="1"/>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4" fontId="2" fillId="0" borderId="4" xfId="1" applyNumberFormat="1" applyFont="1" applyBorder="1" applyAlignment="1">
      <alignment horizontal="right" wrapText="1"/>
    </xf>
  </cellXfs>
  <cellStyles count="3">
    <cellStyle name="Millares" xfId="1" builtinId="3"/>
    <cellStyle name="Millares 177" xfId="2" xr:uid="{D9F210B9-E4E2-4CF5-BF6E-35D092008C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179916</xdr:colOff>
      <xdr:row>2</xdr:row>
      <xdr:rowOff>15028</xdr:rowOff>
    </xdr:from>
    <xdr:to>
      <xdr:col>3</xdr:col>
      <xdr:colOff>974989</xdr:colOff>
      <xdr:row>12</xdr:row>
      <xdr:rowOff>95250</xdr:rowOff>
    </xdr:to>
    <xdr:pic>
      <xdr:nvPicPr>
        <xdr:cNvPr id="2" name="Picture 1">
          <a:extLst>
            <a:ext uri="{FF2B5EF4-FFF2-40B4-BE49-F238E27FC236}">
              <a16:creationId xmlns:a16="http://schemas.microsoft.com/office/drawing/2014/main" id="{AF360D86-D33C-4178-AF01-3C992B483AD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39999" y="650028"/>
          <a:ext cx="4497917" cy="166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359834</xdr:colOff>
      <xdr:row>34</xdr:row>
      <xdr:rowOff>206375</xdr:rowOff>
    </xdr:from>
    <xdr:ext cx="4032250" cy="1839899"/>
    <xdr:pic>
      <xdr:nvPicPr>
        <xdr:cNvPr id="3" name="Picture 1">
          <a:extLst>
            <a:ext uri="{FF2B5EF4-FFF2-40B4-BE49-F238E27FC236}">
              <a16:creationId xmlns:a16="http://schemas.microsoft.com/office/drawing/2014/main" id="{589B4C42-9E16-4359-A1C7-EDA5C8027A8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45834" y="8763000"/>
          <a:ext cx="4032250" cy="1839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174625</xdr:colOff>
      <xdr:row>88</xdr:row>
      <xdr:rowOff>47625</xdr:rowOff>
    </xdr:from>
    <xdr:ext cx="4423833" cy="2146300"/>
    <xdr:pic>
      <xdr:nvPicPr>
        <xdr:cNvPr id="4" name="Picture 1">
          <a:extLst>
            <a:ext uri="{FF2B5EF4-FFF2-40B4-BE49-F238E27FC236}">
              <a16:creationId xmlns:a16="http://schemas.microsoft.com/office/drawing/2014/main" id="{B2E0DBF9-2922-40D5-B1F5-AD70F636EC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60625" y="121332625"/>
          <a:ext cx="4423833" cy="21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370417</xdr:colOff>
      <xdr:row>120</xdr:row>
      <xdr:rowOff>21166</xdr:rowOff>
    </xdr:from>
    <xdr:ext cx="4127500" cy="1968502"/>
    <xdr:pic>
      <xdr:nvPicPr>
        <xdr:cNvPr id="5" name="Picture 1">
          <a:extLst>
            <a:ext uri="{FF2B5EF4-FFF2-40B4-BE49-F238E27FC236}">
              <a16:creationId xmlns:a16="http://schemas.microsoft.com/office/drawing/2014/main" id="{AD166E6E-6B84-4A68-95DD-E02BFC3BC90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30500" y="131085166"/>
          <a:ext cx="4127500" cy="196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243417</xdr:colOff>
      <xdr:row>156</xdr:row>
      <xdr:rowOff>7408</xdr:rowOff>
    </xdr:from>
    <xdr:ext cx="4212167" cy="1685926"/>
    <xdr:pic>
      <xdr:nvPicPr>
        <xdr:cNvPr id="6" name="Picture 1">
          <a:extLst>
            <a:ext uri="{FF2B5EF4-FFF2-40B4-BE49-F238E27FC236}">
              <a16:creationId xmlns:a16="http://schemas.microsoft.com/office/drawing/2014/main" id="{2853493A-E2BD-4238-B238-7A3E0B35148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29417" y="140628158"/>
          <a:ext cx="4212167" cy="1685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381001</xdr:colOff>
      <xdr:row>203</xdr:row>
      <xdr:rowOff>131232</xdr:rowOff>
    </xdr:from>
    <xdr:ext cx="4212165" cy="1821180"/>
    <xdr:pic>
      <xdr:nvPicPr>
        <xdr:cNvPr id="7" name="Picture 1">
          <a:extLst>
            <a:ext uri="{FF2B5EF4-FFF2-40B4-BE49-F238E27FC236}">
              <a16:creationId xmlns:a16="http://schemas.microsoft.com/office/drawing/2014/main" id="{721B32B5-6EB8-4318-A87F-CAEF37FB440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4668" y="150795565"/>
          <a:ext cx="4212165"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365125</xdr:colOff>
      <xdr:row>263</xdr:row>
      <xdr:rowOff>31751</xdr:rowOff>
    </xdr:from>
    <xdr:ext cx="4159250" cy="1688841"/>
    <xdr:pic>
      <xdr:nvPicPr>
        <xdr:cNvPr id="8" name="Picture 1">
          <a:extLst>
            <a:ext uri="{FF2B5EF4-FFF2-40B4-BE49-F238E27FC236}">
              <a16:creationId xmlns:a16="http://schemas.microsoft.com/office/drawing/2014/main" id="{8C1FFA64-965B-4BD2-842C-47DB186C086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51125" y="162020251"/>
          <a:ext cx="415925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169333</xdr:colOff>
      <xdr:row>301</xdr:row>
      <xdr:rowOff>105834</xdr:rowOff>
    </xdr:from>
    <xdr:ext cx="4677833" cy="1944228"/>
    <xdr:pic>
      <xdr:nvPicPr>
        <xdr:cNvPr id="9" name="Picture 1">
          <a:extLst>
            <a:ext uri="{FF2B5EF4-FFF2-40B4-BE49-F238E27FC236}">
              <a16:creationId xmlns:a16="http://schemas.microsoft.com/office/drawing/2014/main" id="{E027F79F-D7CC-4E75-B667-31B16AB12B7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13000" y="169862501"/>
          <a:ext cx="4677833" cy="1944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190500</xdr:colOff>
      <xdr:row>342</xdr:row>
      <xdr:rowOff>343113</xdr:rowOff>
    </xdr:from>
    <xdr:ext cx="4349750" cy="1543873"/>
    <xdr:pic>
      <xdr:nvPicPr>
        <xdr:cNvPr id="10" name="Picture 1">
          <a:extLst>
            <a:ext uri="{FF2B5EF4-FFF2-40B4-BE49-F238E27FC236}">
              <a16:creationId xmlns:a16="http://schemas.microsoft.com/office/drawing/2014/main" id="{6928D55A-0B01-4257-9B33-62564E9434B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76500" y="181127613"/>
          <a:ext cx="4349750" cy="154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328083</xdr:colOff>
      <xdr:row>450</xdr:row>
      <xdr:rowOff>180128</xdr:rowOff>
    </xdr:from>
    <xdr:ext cx="4201583" cy="1659255"/>
    <xdr:pic>
      <xdr:nvPicPr>
        <xdr:cNvPr id="11" name="Picture 1">
          <a:extLst>
            <a:ext uri="{FF2B5EF4-FFF2-40B4-BE49-F238E27FC236}">
              <a16:creationId xmlns:a16="http://schemas.microsoft.com/office/drawing/2014/main" id="{DF46A215-2C57-495F-BEE5-93C382F7BD6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88166" y="261736628"/>
          <a:ext cx="4201583" cy="1659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C1D6-3BEA-4259-9B31-32A1F525B4FA}">
  <dimension ref="A1:XFD481"/>
  <sheetViews>
    <sheetView tabSelected="1" view="pageBreakPreview" topLeftCell="A61" zoomScale="90" zoomScaleNormal="80" zoomScaleSheetLayoutView="90" workbookViewId="0">
      <selection activeCell="A35" sqref="A35:F62"/>
    </sheetView>
  </sheetViews>
  <sheetFormatPr baseColWidth="10" defaultColWidth="11.5703125" defaultRowHeight="12.75" x14ac:dyDescent="0.25"/>
  <cols>
    <col min="1" max="1" width="16.7109375" style="30" customWidth="1"/>
    <col min="2" max="2" width="17.7109375" style="8" customWidth="1"/>
    <col min="3" max="3" width="55.5703125" style="48" customWidth="1"/>
    <col min="4" max="4" width="16.5703125" style="12" customWidth="1"/>
    <col min="5" max="5" width="17.140625" style="12" customWidth="1"/>
    <col min="6" max="6" width="21.28515625" style="12" customWidth="1"/>
    <col min="7" max="7" width="11.5703125" style="2"/>
    <col min="8" max="8" width="59" style="2" customWidth="1"/>
    <col min="9" max="16384" width="11.5703125" style="2"/>
  </cols>
  <sheetData>
    <row r="1" spans="1:6" x14ac:dyDescent="0.25">
      <c r="A1" s="110"/>
      <c r="B1" s="110"/>
      <c r="C1" s="110"/>
      <c r="D1" s="110"/>
      <c r="E1" s="110"/>
      <c r="F1" s="110"/>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10"/>
      <c r="B5" s="110"/>
      <c r="C5" s="110"/>
      <c r="D5" s="110"/>
      <c r="E5" s="110"/>
      <c r="F5" s="110"/>
    </row>
    <row r="6" spans="1:6" x14ac:dyDescent="0.25">
      <c r="A6" s="110"/>
      <c r="B6" s="110"/>
      <c r="C6" s="110"/>
      <c r="D6" s="110"/>
      <c r="E6" s="110"/>
      <c r="F6" s="110"/>
    </row>
    <row r="7" spans="1:6" x14ac:dyDescent="0.25">
      <c r="A7" s="129"/>
      <c r="B7" s="129"/>
      <c r="C7" s="129"/>
      <c r="D7" s="129"/>
      <c r="E7" s="129"/>
      <c r="F7" s="129"/>
    </row>
    <row r="8" spans="1:6" x14ac:dyDescent="0.25">
      <c r="A8" s="2"/>
      <c r="B8" s="2"/>
      <c r="C8" s="2"/>
      <c r="D8" s="2"/>
      <c r="E8" s="2"/>
      <c r="F8" s="2"/>
    </row>
    <row r="9" spans="1:6" x14ac:dyDescent="0.25">
      <c r="A9" s="2"/>
      <c r="B9" s="2"/>
      <c r="C9" s="2"/>
      <c r="D9" s="2"/>
      <c r="E9" s="2"/>
      <c r="F9" s="2"/>
    </row>
    <row r="10" spans="1:6" x14ac:dyDescent="0.25">
      <c r="A10" s="2"/>
      <c r="B10" s="2"/>
      <c r="C10" s="2"/>
      <c r="D10" s="2"/>
      <c r="E10" s="2"/>
      <c r="F10" s="2"/>
    </row>
    <row r="11" spans="1:6" x14ac:dyDescent="0.25">
      <c r="A11" s="26"/>
      <c r="B11" s="1"/>
      <c r="C11" s="20"/>
      <c r="D11" s="65"/>
      <c r="F11" s="65"/>
    </row>
    <row r="12" spans="1:6" x14ac:dyDescent="0.25">
      <c r="A12" s="26"/>
      <c r="B12" s="1"/>
      <c r="C12" s="20"/>
      <c r="D12" s="65"/>
      <c r="F12" s="65"/>
    </row>
    <row r="13" spans="1:6" x14ac:dyDescent="0.25">
      <c r="A13" s="26"/>
      <c r="B13" s="1"/>
      <c r="C13" s="20"/>
      <c r="D13" s="65"/>
      <c r="F13" s="65"/>
    </row>
    <row r="14" spans="1:6" ht="20.100000000000001" customHeight="1" x14ac:dyDescent="0.25">
      <c r="A14" s="108" t="s">
        <v>0</v>
      </c>
      <c r="B14" s="108"/>
      <c r="C14" s="108"/>
      <c r="D14" s="108"/>
      <c r="E14" s="108"/>
      <c r="F14" s="108"/>
    </row>
    <row r="15" spans="1:6" ht="20.100000000000001" customHeight="1" x14ac:dyDescent="0.25">
      <c r="A15" s="112" t="s">
        <v>1</v>
      </c>
      <c r="B15" s="112"/>
      <c r="C15" s="112"/>
      <c r="D15" s="112"/>
      <c r="E15" s="112"/>
      <c r="F15" s="112"/>
    </row>
    <row r="16" spans="1:6" ht="20.100000000000001" customHeight="1" x14ac:dyDescent="0.25">
      <c r="A16" s="112" t="s">
        <v>2</v>
      </c>
      <c r="B16" s="112"/>
      <c r="C16" s="112"/>
      <c r="D16" s="112"/>
      <c r="E16" s="112"/>
      <c r="F16" s="112"/>
    </row>
    <row r="17" spans="1:6" ht="20.100000000000001" customHeight="1" x14ac:dyDescent="0.25">
      <c r="A17" s="112" t="s">
        <v>46</v>
      </c>
      <c r="B17" s="112"/>
      <c r="C17" s="112"/>
      <c r="D17" s="112"/>
      <c r="E17" s="112"/>
      <c r="F17" s="112"/>
    </row>
    <row r="18" spans="1:6" ht="20.100000000000001" customHeight="1" thickBot="1" x14ac:dyDescent="0.3">
      <c r="A18" s="113" t="s">
        <v>3</v>
      </c>
      <c r="B18" s="113"/>
      <c r="C18" s="113"/>
      <c r="D18" s="113"/>
      <c r="E18" s="113"/>
      <c r="F18" s="113"/>
    </row>
    <row r="19" spans="1:6" ht="30" customHeight="1" x14ac:dyDescent="0.25">
      <c r="A19" s="3" t="s">
        <v>4</v>
      </c>
      <c r="B19" s="4" t="s">
        <v>5</v>
      </c>
      <c r="C19" s="47" t="s">
        <v>6</v>
      </c>
      <c r="D19" s="5" t="s">
        <v>7</v>
      </c>
      <c r="E19" s="5" t="s">
        <v>8</v>
      </c>
      <c r="F19" s="79" t="s">
        <v>9</v>
      </c>
    </row>
    <row r="20" spans="1:6" ht="30" customHeight="1" x14ac:dyDescent="0.25">
      <c r="A20" s="130" t="s">
        <v>43</v>
      </c>
      <c r="B20" s="131"/>
      <c r="C20" s="131"/>
      <c r="D20" s="131"/>
      <c r="E20" s="132"/>
      <c r="F20" s="82">
        <v>20983107.390000001</v>
      </c>
    </row>
    <row r="21" spans="1:6" ht="30" customHeight="1" x14ac:dyDescent="0.25">
      <c r="A21" s="44">
        <v>45169</v>
      </c>
      <c r="B21" s="33"/>
      <c r="C21" s="32" t="s">
        <v>19</v>
      </c>
      <c r="D21" s="6">
        <v>175</v>
      </c>
      <c r="E21" s="6"/>
      <c r="F21" s="102">
        <f>+F20-D21+E21</f>
        <v>20982932.390000001</v>
      </c>
    </row>
    <row r="22" spans="1:6" ht="30" customHeight="1" thickBot="1" x14ac:dyDescent="0.3">
      <c r="A22" s="114" t="s">
        <v>47</v>
      </c>
      <c r="B22" s="115"/>
      <c r="C22" s="115"/>
      <c r="D22" s="115"/>
      <c r="E22" s="128"/>
      <c r="F22" s="103">
        <f>+F21</f>
        <v>20982932.390000001</v>
      </c>
    </row>
    <row r="23" spans="1:6" ht="28.9" customHeight="1" x14ac:dyDescent="0.25">
      <c r="A23" s="36"/>
      <c r="B23" s="36"/>
      <c r="C23" s="36"/>
      <c r="D23" s="36"/>
      <c r="E23" s="36"/>
      <c r="F23" s="69"/>
    </row>
    <row r="24" spans="1:6" ht="28.9" customHeight="1" x14ac:dyDescent="0.25">
      <c r="A24" s="36"/>
      <c r="B24" s="36"/>
      <c r="C24" s="36"/>
      <c r="D24" s="36"/>
      <c r="E24" s="36"/>
      <c r="F24" s="69"/>
    </row>
    <row r="25" spans="1:6" ht="28.9" customHeight="1" x14ac:dyDescent="0.4">
      <c r="D25" s="9"/>
      <c r="E25" s="10"/>
      <c r="F25" s="10"/>
    </row>
    <row r="26" spans="1:6" ht="20.100000000000001" customHeight="1" x14ac:dyDescent="0.25">
      <c r="A26" s="118" t="s">
        <v>10</v>
      </c>
      <c r="B26" s="118"/>
      <c r="C26" s="49"/>
      <c r="D26" s="11"/>
      <c r="E26" s="119" t="s">
        <v>11</v>
      </c>
      <c r="F26" s="119"/>
    </row>
    <row r="27" spans="1:6" ht="20.100000000000001" customHeight="1" x14ac:dyDescent="0.25">
      <c r="A27" s="108" t="s">
        <v>12</v>
      </c>
      <c r="B27" s="108"/>
      <c r="E27" s="109" t="s">
        <v>33</v>
      </c>
      <c r="F27" s="109"/>
    </row>
    <row r="28" spans="1:6" ht="20.100000000000001" customHeight="1" x14ac:dyDescent="0.25">
      <c r="A28" s="110" t="s">
        <v>13</v>
      </c>
      <c r="B28" s="110"/>
      <c r="E28" s="111" t="s">
        <v>14</v>
      </c>
      <c r="F28" s="111"/>
    </row>
    <row r="29" spans="1:6" ht="20.100000000000001" customHeight="1" x14ac:dyDescent="0.25">
      <c r="C29" s="50"/>
    </row>
    <row r="30" spans="1:6" ht="20.100000000000001" customHeight="1" x14ac:dyDescent="0.25">
      <c r="C30" s="119" t="s">
        <v>11</v>
      </c>
      <c r="D30" s="119"/>
    </row>
    <row r="31" spans="1:6" ht="20.100000000000001" customHeight="1" x14ac:dyDescent="0.25">
      <c r="C31" s="109" t="s">
        <v>15</v>
      </c>
      <c r="D31" s="109"/>
    </row>
    <row r="32" spans="1:6" ht="20.100000000000001" customHeight="1" x14ac:dyDescent="0.25">
      <c r="C32" s="111" t="s">
        <v>16</v>
      </c>
      <c r="D32" s="111"/>
    </row>
    <row r="33" spans="1:6" ht="20.100000000000001" customHeight="1" x14ac:dyDescent="0.25">
      <c r="C33" s="13"/>
      <c r="D33" s="13"/>
    </row>
    <row r="34" spans="1:6" ht="20.100000000000001" customHeight="1" x14ac:dyDescent="0.25">
      <c r="C34" s="13"/>
      <c r="D34" s="13"/>
    </row>
    <row r="35" spans="1:6" ht="20.100000000000001" customHeight="1" x14ac:dyDescent="0.25">
      <c r="C35" s="13"/>
      <c r="D35" s="13"/>
    </row>
    <row r="36" spans="1:6" ht="20.100000000000001" customHeight="1" x14ac:dyDescent="0.25">
      <c r="C36" s="51"/>
    </row>
    <row r="37" spans="1:6" ht="20.100000000000001" customHeight="1" x14ac:dyDescent="0.25"/>
    <row r="38" spans="1:6" ht="20.100000000000001" customHeight="1" x14ac:dyDescent="0.25"/>
    <row r="39" spans="1:6" ht="20.100000000000001" customHeight="1" x14ac:dyDescent="0.25"/>
    <row r="40" spans="1:6" ht="20.100000000000001" customHeight="1" x14ac:dyDescent="0.25"/>
    <row r="41" spans="1:6" ht="20.100000000000001" customHeight="1" x14ac:dyDescent="0.25"/>
    <row r="42" spans="1:6" ht="20.100000000000001" customHeight="1" x14ac:dyDescent="0.25"/>
    <row r="43" spans="1:6" ht="20.100000000000001" customHeight="1" x14ac:dyDescent="0.25">
      <c r="A43" s="108" t="s">
        <v>0</v>
      </c>
      <c r="B43" s="108"/>
      <c r="C43" s="108"/>
      <c r="D43" s="108"/>
      <c r="E43" s="108"/>
      <c r="F43" s="108"/>
    </row>
    <row r="44" spans="1:6" ht="20.100000000000001" customHeight="1" x14ac:dyDescent="0.25">
      <c r="A44" s="112" t="s">
        <v>1</v>
      </c>
      <c r="B44" s="112"/>
      <c r="C44" s="112"/>
      <c r="D44" s="112"/>
      <c r="E44" s="112"/>
      <c r="F44" s="112"/>
    </row>
    <row r="45" spans="1:6" ht="20.100000000000001" customHeight="1" x14ac:dyDescent="0.25">
      <c r="A45" s="112" t="s">
        <v>18</v>
      </c>
      <c r="B45" s="112"/>
      <c r="C45" s="112"/>
      <c r="D45" s="112"/>
      <c r="E45" s="112"/>
      <c r="F45" s="112"/>
    </row>
    <row r="46" spans="1:6" ht="20.100000000000001" customHeight="1" x14ac:dyDescent="0.25">
      <c r="A46" s="112" t="str">
        <f>$A$17</f>
        <v>DEL 01 AL 31 DE AGOSTO DE 2023</v>
      </c>
      <c r="B46" s="112"/>
      <c r="C46" s="112"/>
      <c r="D46" s="112"/>
      <c r="E46" s="112"/>
      <c r="F46" s="112"/>
    </row>
    <row r="47" spans="1:6" ht="20.100000000000001" customHeight="1" thickBot="1" x14ac:dyDescent="0.3">
      <c r="A47" s="113" t="s">
        <v>3</v>
      </c>
      <c r="B47" s="113"/>
      <c r="C47" s="113"/>
      <c r="D47" s="113"/>
      <c r="E47" s="113"/>
      <c r="F47" s="113"/>
    </row>
    <row r="48" spans="1:6" ht="28.9" customHeight="1" x14ac:dyDescent="0.25">
      <c r="A48" s="15" t="s">
        <v>4</v>
      </c>
      <c r="B48" s="16" t="s">
        <v>5</v>
      </c>
      <c r="C48" s="52" t="s">
        <v>6</v>
      </c>
      <c r="D48" s="18" t="s">
        <v>7</v>
      </c>
      <c r="E48" s="18" t="s">
        <v>8</v>
      </c>
      <c r="F48" s="80" t="s">
        <v>9</v>
      </c>
    </row>
    <row r="49" spans="1:6" ht="30" customHeight="1" x14ac:dyDescent="0.25">
      <c r="A49" s="120" t="str">
        <f>$A$20</f>
        <v>BALANCE INICIAL</v>
      </c>
      <c r="B49" s="121"/>
      <c r="C49" s="121"/>
      <c r="D49" s="121"/>
      <c r="E49" s="122"/>
      <c r="F49" s="104">
        <v>69938.55</v>
      </c>
    </row>
    <row r="50" spans="1:6" ht="30" customHeight="1" x14ac:dyDescent="0.25">
      <c r="A50" s="44">
        <v>45169</v>
      </c>
      <c r="B50" s="33" t="s">
        <v>48</v>
      </c>
      <c r="C50" s="32" t="s">
        <v>198</v>
      </c>
      <c r="D50" s="75"/>
      <c r="E50" s="6">
        <v>51802.18</v>
      </c>
      <c r="F50" s="105">
        <f>F49+E50</f>
        <v>121740.73000000001</v>
      </c>
    </row>
    <row r="51" spans="1:6" ht="30" customHeight="1" x14ac:dyDescent="0.25">
      <c r="A51" s="44">
        <v>45167</v>
      </c>
      <c r="B51" s="33"/>
      <c r="C51" s="32" t="s">
        <v>49</v>
      </c>
      <c r="D51" s="75"/>
      <c r="E51" s="6">
        <v>3500</v>
      </c>
      <c r="F51" s="105">
        <f>F50+E51</f>
        <v>125240.73000000001</v>
      </c>
    </row>
    <row r="52" spans="1:6" ht="30" customHeight="1" x14ac:dyDescent="0.25">
      <c r="A52" s="44">
        <v>45141</v>
      </c>
      <c r="B52" s="33">
        <v>3786</v>
      </c>
      <c r="C52" s="32" t="s">
        <v>50</v>
      </c>
      <c r="D52" s="75">
        <v>14080.81</v>
      </c>
      <c r="E52" s="6"/>
      <c r="F52" s="105">
        <f>+F51-D52+E52</f>
        <v>111159.92000000001</v>
      </c>
    </row>
    <row r="53" spans="1:6" ht="30" customHeight="1" x14ac:dyDescent="0.25">
      <c r="A53" s="44">
        <v>45146</v>
      </c>
      <c r="B53" s="33">
        <v>3787</v>
      </c>
      <c r="C53" s="32" t="s">
        <v>51</v>
      </c>
      <c r="D53" s="75">
        <v>18778.8</v>
      </c>
      <c r="E53" s="6"/>
      <c r="F53" s="105">
        <f t="shared" ref="F53:F76" si="0">+F52-D53+E53</f>
        <v>92381.12000000001</v>
      </c>
    </row>
    <row r="54" spans="1:6" ht="30" customHeight="1" x14ac:dyDescent="0.25">
      <c r="A54" s="44">
        <v>45146</v>
      </c>
      <c r="B54" s="33">
        <v>3788</v>
      </c>
      <c r="C54" s="32" t="s">
        <v>52</v>
      </c>
      <c r="D54" s="75">
        <v>30479.72</v>
      </c>
      <c r="E54" s="6"/>
      <c r="F54" s="105">
        <f t="shared" si="0"/>
        <v>61901.400000000009</v>
      </c>
    </row>
    <row r="55" spans="1:6" ht="30" customHeight="1" x14ac:dyDescent="0.25">
      <c r="A55" s="44">
        <v>45147</v>
      </c>
      <c r="B55" s="33">
        <v>3789</v>
      </c>
      <c r="C55" s="32" t="s">
        <v>53</v>
      </c>
      <c r="D55" s="75">
        <v>32700</v>
      </c>
      <c r="E55" s="6"/>
      <c r="F55" s="105">
        <f t="shared" si="0"/>
        <v>29201.400000000009</v>
      </c>
    </row>
    <row r="56" spans="1:6" ht="30" customHeight="1" x14ac:dyDescent="0.25">
      <c r="A56" s="44">
        <v>45153</v>
      </c>
      <c r="B56" s="33">
        <v>3790</v>
      </c>
      <c r="C56" s="32" t="s">
        <v>54</v>
      </c>
      <c r="D56" s="75">
        <v>8346</v>
      </c>
      <c r="E56" s="6"/>
      <c r="F56" s="105">
        <f t="shared" si="0"/>
        <v>20855.400000000009</v>
      </c>
    </row>
    <row r="57" spans="1:6" ht="30" customHeight="1" x14ac:dyDescent="0.25">
      <c r="A57" s="44">
        <v>45156</v>
      </c>
      <c r="B57" s="33">
        <v>3791</v>
      </c>
      <c r="C57" s="32" t="s">
        <v>34</v>
      </c>
      <c r="D57" s="75">
        <v>29556.91</v>
      </c>
      <c r="E57" s="6"/>
      <c r="F57" s="105">
        <f t="shared" si="0"/>
        <v>-8701.5099999999911</v>
      </c>
    </row>
    <row r="58" spans="1:6" ht="80.25" customHeight="1" x14ac:dyDescent="0.25">
      <c r="A58" s="44">
        <v>45145</v>
      </c>
      <c r="B58" s="33" t="s">
        <v>55</v>
      </c>
      <c r="C58" s="32" t="s">
        <v>56</v>
      </c>
      <c r="D58" s="75">
        <v>2500</v>
      </c>
      <c r="E58" s="6"/>
      <c r="F58" s="105">
        <f t="shared" si="0"/>
        <v>-11201.509999999991</v>
      </c>
    </row>
    <row r="59" spans="1:6" ht="165" customHeight="1" x14ac:dyDescent="0.25">
      <c r="A59" s="44">
        <v>45145</v>
      </c>
      <c r="B59" s="33" t="s">
        <v>57</v>
      </c>
      <c r="C59" s="19" t="s">
        <v>58</v>
      </c>
      <c r="D59" s="75">
        <v>72640</v>
      </c>
      <c r="E59" s="6"/>
      <c r="F59" s="105">
        <f t="shared" si="0"/>
        <v>-83841.509999999995</v>
      </c>
    </row>
    <row r="60" spans="1:6" ht="99.95" customHeight="1" x14ac:dyDescent="0.25">
      <c r="A60" s="44">
        <v>45145</v>
      </c>
      <c r="B60" s="33" t="s">
        <v>59</v>
      </c>
      <c r="C60" s="32" t="s">
        <v>60</v>
      </c>
      <c r="D60" s="75">
        <v>92400</v>
      </c>
      <c r="E60" s="6"/>
      <c r="F60" s="105">
        <f t="shared" si="0"/>
        <v>-176241.51</v>
      </c>
    </row>
    <row r="61" spans="1:6" ht="136.5" customHeight="1" x14ac:dyDescent="0.25">
      <c r="A61" s="44">
        <v>45145</v>
      </c>
      <c r="B61" s="33" t="s">
        <v>61</v>
      </c>
      <c r="C61" s="32" t="s">
        <v>62</v>
      </c>
      <c r="D61" s="75">
        <v>7760</v>
      </c>
      <c r="E61" s="6"/>
      <c r="F61" s="105">
        <f t="shared" si="0"/>
        <v>-184001.51</v>
      </c>
    </row>
    <row r="62" spans="1:6" ht="112.5" customHeight="1" x14ac:dyDescent="0.25">
      <c r="A62" s="44">
        <v>45145</v>
      </c>
      <c r="B62" s="33" t="s">
        <v>63</v>
      </c>
      <c r="C62" s="32" t="s">
        <v>64</v>
      </c>
      <c r="D62" s="75">
        <v>78685</v>
      </c>
      <c r="E62" s="6"/>
      <c r="F62" s="105">
        <f t="shared" si="0"/>
        <v>-262686.51</v>
      </c>
    </row>
    <row r="63" spans="1:6" ht="89.25" x14ac:dyDescent="0.25">
      <c r="A63" s="44">
        <v>45145</v>
      </c>
      <c r="B63" s="33" t="s">
        <v>65</v>
      </c>
      <c r="C63" s="32" t="s">
        <v>66</v>
      </c>
      <c r="D63" s="75">
        <v>41660</v>
      </c>
      <c r="E63" s="6"/>
      <c r="F63" s="105">
        <f t="shared" si="0"/>
        <v>-304346.51</v>
      </c>
    </row>
    <row r="64" spans="1:6" ht="63.75" x14ac:dyDescent="0.25">
      <c r="A64" s="44">
        <v>45145</v>
      </c>
      <c r="B64" s="33" t="s">
        <v>67</v>
      </c>
      <c r="C64" s="32" t="s">
        <v>68</v>
      </c>
      <c r="D64" s="75">
        <v>4700</v>
      </c>
      <c r="E64" s="6"/>
      <c r="F64" s="105">
        <f t="shared" si="0"/>
        <v>-309046.51</v>
      </c>
    </row>
    <row r="65" spans="1:6" ht="127.5" x14ac:dyDescent="0.25">
      <c r="A65" s="44">
        <v>45149</v>
      </c>
      <c r="B65" s="33" t="s">
        <v>69</v>
      </c>
      <c r="C65" s="32" t="s">
        <v>70</v>
      </c>
      <c r="D65" s="75">
        <v>5650</v>
      </c>
      <c r="E65" s="6"/>
      <c r="F65" s="105">
        <f t="shared" si="0"/>
        <v>-314696.51</v>
      </c>
    </row>
    <row r="66" spans="1:6" ht="99.95" customHeight="1" x14ac:dyDescent="0.25">
      <c r="A66" s="44">
        <v>45149</v>
      </c>
      <c r="B66" s="33" t="s">
        <v>71</v>
      </c>
      <c r="C66" s="32" t="s">
        <v>72</v>
      </c>
      <c r="D66" s="75">
        <v>3650</v>
      </c>
      <c r="E66" s="6"/>
      <c r="F66" s="105">
        <f t="shared" si="0"/>
        <v>-318346.51</v>
      </c>
    </row>
    <row r="67" spans="1:6" ht="63.75" x14ac:dyDescent="0.25">
      <c r="A67" s="44">
        <v>45149</v>
      </c>
      <c r="B67" s="99" t="s">
        <v>73</v>
      </c>
      <c r="C67" s="21" t="s">
        <v>74</v>
      </c>
      <c r="D67" s="39">
        <v>4750</v>
      </c>
      <c r="E67" s="92"/>
      <c r="F67" s="105">
        <f t="shared" si="0"/>
        <v>-323096.51</v>
      </c>
    </row>
    <row r="68" spans="1:6" ht="153" x14ac:dyDescent="0.25">
      <c r="A68" s="44">
        <v>45160</v>
      </c>
      <c r="B68" s="99" t="s">
        <v>75</v>
      </c>
      <c r="C68" s="21" t="s">
        <v>76</v>
      </c>
      <c r="D68" s="39">
        <v>34960</v>
      </c>
      <c r="E68" s="6"/>
      <c r="F68" s="105">
        <f t="shared" si="0"/>
        <v>-358056.51</v>
      </c>
    </row>
    <row r="69" spans="1:6" ht="178.5" x14ac:dyDescent="0.25">
      <c r="A69" s="44">
        <v>45160</v>
      </c>
      <c r="B69" s="99" t="s">
        <v>77</v>
      </c>
      <c r="C69" s="21" t="s">
        <v>78</v>
      </c>
      <c r="D69" s="39">
        <v>49000</v>
      </c>
      <c r="E69" s="6"/>
      <c r="F69" s="105">
        <f t="shared" si="0"/>
        <v>-407056.51</v>
      </c>
    </row>
    <row r="70" spans="1:6" ht="178.5" x14ac:dyDescent="0.25">
      <c r="A70" s="44">
        <v>45160</v>
      </c>
      <c r="B70" s="99" t="s">
        <v>79</v>
      </c>
      <c r="C70" s="21" t="s">
        <v>80</v>
      </c>
      <c r="D70" s="39">
        <v>17950</v>
      </c>
      <c r="E70" s="6"/>
      <c r="F70" s="105">
        <f t="shared" si="0"/>
        <v>-425006.51</v>
      </c>
    </row>
    <row r="71" spans="1:6" ht="140.25" x14ac:dyDescent="0.25">
      <c r="A71" s="44">
        <v>45160</v>
      </c>
      <c r="B71" s="99" t="s">
        <v>81</v>
      </c>
      <c r="C71" s="21" t="s">
        <v>82</v>
      </c>
      <c r="D71" s="39">
        <v>5150</v>
      </c>
      <c r="E71" s="6"/>
      <c r="F71" s="105">
        <f t="shared" si="0"/>
        <v>-430156.51</v>
      </c>
    </row>
    <row r="72" spans="1:6" ht="191.25" x14ac:dyDescent="0.25">
      <c r="A72" s="44">
        <v>45160</v>
      </c>
      <c r="B72" s="99" t="s">
        <v>83</v>
      </c>
      <c r="C72" s="21" t="s">
        <v>84</v>
      </c>
      <c r="D72" s="39">
        <v>36030</v>
      </c>
      <c r="E72" s="6"/>
      <c r="F72" s="105">
        <f t="shared" si="0"/>
        <v>-466186.51</v>
      </c>
    </row>
    <row r="73" spans="1:6" ht="99.95" customHeight="1" x14ac:dyDescent="0.25">
      <c r="A73" s="44">
        <v>45168</v>
      </c>
      <c r="B73" s="99" t="s">
        <v>85</v>
      </c>
      <c r="C73" s="21" t="s">
        <v>86</v>
      </c>
      <c r="D73" s="39">
        <v>4640</v>
      </c>
      <c r="E73" s="6"/>
      <c r="F73" s="105">
        <f t="shared" si="0"/>
        <v>-470826.51</v>
      </c>
    </row>
    <row r="74" spans="1:6" ht="30" customHeight="1" x14ac:dyDescent="0.25">
      <c r="A74" s="106">
        <v>45169</v>
      </c>
      <c r="B74" s="35"/>
      <c r="C74" s="19" t="s">
        <v>44</v>
      </c>
      <c r="D74" s="133">
        <v>1205.07</v>
      </c>
      <c r="E74" s="19"/>
      <c r="F74" s="105">
        <f t="shared" si="0"/>
        <v>-472031.58</v>
      </c>
    </row>
    <row r="75" spans="1:6" ht="30" customHeight="1" x14ac:dyDescent="0.25">
      <c r="A75" s="106">
        <v>45169</v>
      </c>
      <c r="B75" s="35"/>
      <c r="C75" s="19" t="s">
        <v>19</v>
      </c>
      <c r="D75" s="133">
        <v>175</v>
      </c>
      <c r="E75" s="95"/>
      <c r="F75" s="105">
        <f t="shared" si="0"/>
        <v>-472206.58</v>
      </c>
    </row>
    <row r="76" spans="1:6" ht="30" customHeight="1" thickBot="1" x14ac:dyDescent="0.3">
      <c r="A76" s="114" t="str">
        <f>$A$22</f>
        <v>BALANCE AL 31/08/2023</v>
      </c>
      <c r="B76" s="115"/>
      <c r="C76" s="115"/>
      <c r="D76" s="115"/>
      <c r="E76" s="116"/>
      <c r="F76" s="107">
        <f t="shared" si="0"/>
        <v>-472206.58</v>
      </c>
    </row>
    <row r="77" spans="1:6" ht="20.100000000000001" customHeight="1" x14ac:dyDescent="0.25">
      <c r="C77" s="53"/>
      <c r="D77" s="22"/>
      <c r="E77" s="22"/>
      <c r="F77" s="67"/>
    </row>
    <row r="78" spans="1:6" ht="20.100000000000001" customHeight="1" x14ac:dyDescent="0.25">
      <c r="C78" s="53"/>
      <c r="D78" s="22"/>
      <c r="E78" s="22"/>
      <c r="F78" s="67"/>
    </row>
    <row r="79" spans="1:6" ht="20.100000000000001" customHeight="1" x14ac:dyDescent="0.25">
      <c r="C79" s="54"/>
    </row>
    <row r="80" spans="1:6" ht="25.5" customHeight="1" x14ac:dyDescent="0.25">
      <c r="A80" s="118" t="s">
        <v>10</v>
      </c>
      <c r="B80" s="118"/>
      <c r="C80" s="20"/>
      <c r="E80" s="119" t="s">
        <v>11</v>
      </c>
      <c r="F80" s="119"/>
    </row>
    <row r="81" spans="1:6" ht="22.5" customHeight="1" x14ac:dyDescent="0.25">
      <c r="A81" s="108" t="s">
        <v>12</v>
      </c>
      <c r="B81" s="108"/>
      <c r="C81" s="20"/>
      <c r="E81" s="109" t="s">
        <v>33</v>
      </c>
      <c r="F81" s="109"/>
    </row>
    <row r="82" spans="1:6" ht="21" customHeight="1" x14ac:dyDescent="0.25">
      <c r="A82" s="110" t="s">
        <v>13</v>
      </c>
      <c r="B82" s="110"/>
      <c r="C82" s="20"/>
      <c r="E82" s="111" t="s">
        <v>14</v>
      </c>
      <c r="F82" s="111"/>
    </row>
    <row r="83" spans="1:6" ht="25.5" customHeight="1" x14ac:dyDescent="0.25">
      <c r="A83" s="41"/>
      <c r="B83" s="1"/>
      <c r="C83" s="51"/>
    </row>
    <row r="84" spans="1:6" ht="25.5" customHeight="1" x14ac:dyDescent="0.25">
      <c r="A84" s="41"/>
      <c r="B84" s="1"/>
      <c r="C84" s="119" t="s">
        <v>11</v>
      </c>
      <c r="D84" s="119"/>
    </row>
    <row r="85" spans="1:6" ht="22.5" customHeight="1" x14ac:dyDescent="0.25">
      <c r="A85" s="41"/>
      <c r="B85" s="1"/>
      <c r="C85" s="109" t="s">
        <v>15</v>
      </c>
      <c r="D85" s="109"/>
    </row>
    <row r="86" spans="1:6" ht="24" customHeight="1" x14ac:dyDescent="0.25">
      <c r="A86" s="41"/>
      <c r="B86" s="1"/>
      <c r="C86" s="111" t="s">
        <v>16</v>
      </c>
      <c r="D86" s="111"/>
    </row>
    <row r="87" spans="1:6" ht="39.950000000000003" customHeight="1" x14ac:dyDescent="0.25">
      <c r="A87" s="41"/>
      <c r="B87" s="1"/>
      <c r="C87" s="51"/>
    </row>
    <row r="88" spans="1:6" ht="20.100000000000001" customHeight="1" x14ac:dyDescent="0.25">
      <c r="A88" s="41"/>
      <c r="B88" s="1"/>
      <c r="C88" s="51"/>
    </row>
    <row r="89" spans="1:6" ht="20.100000000000001" customHeight="1" x14ac:dyDescent="0.25">
      <c r="A89" s="41"/>
      <c r="B89" s="1"/>
      <c r="C89" s="51"/>
    </row>
    <row r="90" spans="1:6" ht="20.100000000000001" customHeight="1" x14ac:dyDescent="0.25">
      <c r="A90" s="41"/>
      <c r="B90" s="1"/>
      <c r="C90" s="51"/>
    </row>
    <row r="91" spans="1:6" ht="20.100000000000001" customHeight="1" x14ac:dyDescent="0.25">
      <c r="A91" s="41"/>
      <c r="B91" s="1"/>
      <c r="C91" s="51"/>
    </row>
    <row r="92" spans="1:6" ht="20.100000000000001" customHeight="1" x14ac:dyDescent="0.25">
      <c r="A92" s="41"/>
      <c r="B92" s="1"/>
      <c r="C92" s="51"/>
    </row>
    <row r="93" spans="1:6" ht="20.100000000000001" customHeight="1" x14ac:dyDescent="0.25">
      <c r="A93" s="41"/>
      <c r="B93" s="1"/>
      <c r="C93" s="51"/>
    </row>
    <row r="94" spans="1:6" ht="20.100000000000001" customHeight="1" x14ac:dyDescent="0.25"/>
    <row r="95" spans="1:6" ht="23.25" customHeight="1" x14ac:dyDescent="0.25"/>
    <row r="96" spans="1:6" ht="18" customHeight="1" x14ac:dyDescent="0.25">
      <c r="A96" s="110"/>
      <c r="B96" s="110"/>
      <c r="C96" s="110"/>
      <c r="D96" s="110"/>
      <c r="E96" s="110"/>
      <c r="F96" s="110"/>
    </row>
    <row r="97" spans="1:6" ht="18" customHeight="1" x14ac:dyDescent="0.25">
      <c r="A97" s="110"/>
      <c r="B97" s="110"/>
      <c r="C97" s="110"/>
      <c r="D97" s="110"/>
      <c r="E97" s="110"/>
      <c r="F97" s="110"/>
    </row>
    <row r="98" spans="1:6" ht="20.100000000000001" customHeight="1" x14ac:dyDescent="0.25">
      <c r="A98" s="108" t="s">
        <v>0</v>
      </c>
      <c r="B98" s="108"/>
      <c r="C98" s="108"/>
      <c r="D98" s="108"/>
      <c r="E98" s="108"/>
      <c r="F98" s="108"/>
    </row>
    <row r="99" spans="1:6" ht="20.100000000000001" customHeight="1" x14ac:dyDescent="0.25">
      <c r="A99" s="112" t="s">
        <v>1</v>
      </c>
      <c r="B99" s="112"/>
      <c r="C99" s="112"/>
      <c r="D99" s="112"/>
      <c r="E99" s="112"/>
      <c r="F99" s="112"/>
    </row>
    <row r="100" spans="1:6" ht="20.100000000000001" customHeight="1" x14ac:dyDescent="0.25">
      <c r="A100" s="112" t="s">
        <v>21</v>
      </c>
      <c r="B100" s="112"/>
      <c r="C100" s="112"/>
      <c r="D100" s="112"/>
      <c r="E100" s="112"/>
      <c r="F100" s="112"/>
    </row>
    <row r="101" spans="1:6" ht="20.100000000000001" customHeight="1" x14ac:dyDescent="0.25">
      <c r="A101" s="112" t="str">
        <f>$A$17</f>
        <v>DEL 01 AL 31 DE AGOSTO DE 2023</v>
      </c>
      <c r="B101" s="112"/>
      <c r="C101" s="112"/>
      <c r="D101" s="112"/>
      <c r="E101" s="112"/>
      <c r="F101" s="112"/>
    </row>
    <row r="102" spans="1:6" ht="20.100000000000001" customHeight="1" thickBot="1" x14ac:dyDescent="0.3">
      <c r="A102" s="113" t="s">
        <v>3</v>
      </c>
      <c r="B102" s="113"/>
      <c r="C102" s="113"/>
      <c r="D102" s="113"/>
      <c r="E102" s="113"/>
      <c r="F102" s="113"/>
    </row>
    <row r="103" spans="1:6" ht="30" customHeight="1" x14ac:dyDescent="0.25">
      <c r="A103" s="15" t="s">
        <v>4</v>
      </c>
      <c r="B103" s="16" t="s">
        <v>5</v>
      </c>
      <c r="C103" s="52" t="s">
        <v>6</v>
      </c>
      <c r="D103" s="18" t="s">
        <v>7</v>
      </c>
      <c r="E103" s="18" t="s">
        <v>8</v>
      </c>
      <c r="F103" s="81" t="s">
        <v>9</v>
      </c>
    </row>
    <row r="104" spans="1:6" ht="30" customHeight="1" x14ac:dyDescent="0.25">
      <c r="A104" s="120" t="str">
        <f>$A$20</f>
        <v>BALANCE INICIAL</v>
      </c>
      <c r="B104" s="121"/>
      <c r="C104" s="121"/>
      <c r="D104" s="121"/>
      <c r="E104" s="122"/>
      <c r="F104" s="82">
        <v>805716.29</v>
      </c>
    </row>
    <row r="105" spans="1:6" ht="30" customHeight="1" x14ac:dyDescent="0.25">
      <c r="A105" s="44">
        <v>45169</v>
      </c>
      <c r="B105" s="33"/>
      <c r="C105" s="19" t="s">
        <v>19</v>
      </c>
      <c r="D105" s="6">
        <v>175</v>
      </c>
      <c r="E105" s="6"/>
      <c r="F105" s="78">
        <f>+F104-D105+E105</f>
        <v>805541.29</v>
      </c>
    </row>
    <row r="106" spans="1:6" ht="30" customHeight="1" thickBot="1" x14ac:dyDescent="0.3">
      <c r="A106" s="114" t="str">
        <f>$A$22</f>
        <v>BALANCE AL 31/08/2023</v>
      </c>
      <c r="B106" s="115"/>
      <c r="C106" s="115"/>
      <c r="D106" s="115"/>
      <c r="E106" s="116"/>
      <c r="F106" s="83">
        <f>F104-D105</f>
        <v>805541.29</v>
      </c>
    </row>
    <row r="107" spans="1:6" ht="20.100000000000001" customHeight="1" x14ac:dyDescent="0.25">
      <c r="A107" s="42"/>
      <c r="B107" s="36"/>
      <c r="C107" s="36"/>
      <c r="D107" s="68"/>
      <c r="E107" s="96"/>
      <c r="F107" s="69"/>
    </row>
    <row r="108" spans="1:6" ht="20.100000000000001" customHeight="1" x14ac:dyDescent="0.25">
      <c r="A108" s="42"/>
      <c r="B108" s="36"/>
      <c r="C108" s="36"/>
      <c r="D108" s="68"/>
      <c r="E108" s="96"/>
      <c r="F108" s="69"/>
    </row>
    <row r="109" spans="1:6" ht="20.100000000000001" customHeight="1" x14ac:dyDescent="0.25">
      <c r="A109" s="43"/>
      <c r="C109" s="55"/>
      <c r="D109" s="9"/>
      <c r="E109" s="9"/>
      <c r="F109" s="69"/>
    </row>
    <row r="110" spans="1:6" ht="20.100000000000001" customHeight="1" x14ac:dyDescent="0.25">
      <c r="A110" s="118" t="s">
        <v>10</v>
      </c>
      <c r="B110" s="118"/>
      <c r="E110" s="119" t="s">
        <v>11</v>
      </c>
      <c r="F110" s="119"/>
    </row>
    <row r="111" spans="1:6" ht="20.100000000000001" customHeight="1" x14ac:dyDescent="0.25">
      <c r="A111" s="108" t="s">
        <v>12</v>
      </c>
      <c r="B111" s="108"/>
      <c r="C111" s="56"/>
      <c r="D111" s="25"/>
      <c r="E111" s="109" t="s">
        <v>33</v>
      </c>
      <c r="F111" s="109"/>
    </row>
    <row r="112" spans="1:6" ht="20.100000000000001" customHeight="1" x14ac:dyDescent="0.25">
      <c r="A112" s="110" t="s">
        <v>13</v>
      </c>
      <c r="B112" s="110"/>
      <c r="E112" s="111" t="s">
        <v>14</v>
      </c>
      <c r="F112" s="111"/>
    </row>
    <row r="113" spans="1:6" ht="20.100000000000001" customHeight="1" x14ac:dyDescent="0.25">
      <c r="A113" s="41"/>
      <c r="B113" s="1"/>
      <c r="C113" s="50"/>
    </row>
    <row r="114" spans="1:6" ht="20.100000000000001" customHeight="1" x14ac:dyDescent="0.25">
      <c r="A114" s="41"/>
      <c r="B114" s="1"/>
      <c r="C114" s="119" t="s">
        <v>11</v>
      </c>
      <c r="D114" s="119"/>
    </row>
    <row r="115" spans="1:6" ht="20.100000000000001" customHeight="1" x14ac:dyDescent="0.25">
      <c r="A115" s="41"/>
      <c r="B115" s="1"/>
      <c r="C115" s="109" t="s">
        <v>15</v>
      </c>
      <c r="D115" s="109"/>
    </row>
    <row r="116" spans="1:6" ht="20.100000000000001" customHeight="1" x14ac:dyDescent="0.25">
      <c r="A116" s="41"/>
      <c r="B116" s="1"/>
      <c r="C116" s="111" t="s">
        <v>16</v>
      </c>
      <c r="D116" s="111"/>
    </row>
    <row r="117" spans="1:6" ht="20.100000000000001" customHeight="1" x14ac:dyDescent="0.25">
      <c r="A117" s="41"/>
      <c r="B117" s="1"/>
      <c r="C117" s="109"/>
      <c r="D117" s="109"/>
    </row>
    <row r="118" spans="1:6" ht="20.100000000000001" customHeight="1" x14ac:dyDescent="0.25">
      <c r="A118" s="41"/>
      <c r="B118" s="1"/>
      <c r="C118" s="57"/>
      <c r="D118" s="11"/>
    </row>
    <row r="119" spans="1:6" ht="20.100000000000001" customHeight="1" x14ac:dyDescent="0.25">
      <c r="A119" s="41"/>
      <c r="B119" s="1"/>
      <c r="C119" s="57"/>
      <c r="D119" s="11"/>
    </row>
    <row r="120" spans="1:6" ht="20.100000000000001" customHeight="1" x14ac:dyDescent="0.25"/>
    <row r="121" spans="1:6" ht="20.100000000000001" customHeight="1" x14ac:dyDescent="0.25"/>
    <row r="122" spans="1:6" ht="20.100000000000001" customHeight="1" x14ac:dyDescent="0.25"/>
    <row r="123" spans="1:6" ht="19.5" customHeight="1" x14ac:dyDescent="0.25"/>
    <row r="124" spans="1:6" ht="19.5" customHeight="1" x14ac:dyDescent="0.25"/>
    <row r="125" spans="1:6" ht="20.100000000000001" customHeight="1" x14ac:dyDescent="0.25"/>
    <row r="126" spans="1:6" ht="20.100000000000001" customHeight="1" x14ac:dyDescent="0.25">
      <c r="F126" s="70"/>
    </row>
    <row r="127" spans="1:6" ht="20.100000000000001" customHeight="1" x14ac:dyDescent="0.25">
      <c r="A127" s="110"/>
      <c r="B127" s="110"/>
      <c r="C127" s="110"/>
      <c r="D127" s="110"/>
      <c r="E127" s="110"/>
      <c r="F127" s="110"/>
    </row>
    <row r="128" spans="1:6" ht="20.100000000000001" customHeight="1" x14ac:dyDescent="0.25">
      <c r="A128" s="110"/>
      <c r="B128" s="110"/>
      <c r="C128" s="110"/>
      <c r="D128" s="110"/>
      <c r="E128" s="110"/>
      <c r="F128" s="110"/>
    </row>
    <row r="129" spans="1:6" ht="20.100000000000001" customHeight="1" x14ac:dyDescent="0.25">
      <c r="A129" s="108" t="s">
        <v>0</v>
      </c>
      <c r="B129" s="108"/>
      <c r="C129" s="108"/>
      <c r="D129" s="108"/>
      <c r="E129" s="108"/>
      <c r="F129" s="108"/>
    </row>
    <row r="130" spans="1:6" ht="19.5" customHeight="1" x14ac:dyDescent="0.25">
      <c r="A130" s="112" t="s">
        <v>17</v>
      </c>
      <c r="B130" s="112"/>
      <c r="C130" s="112"/>
      <c r="D130" s="112"/>
      <c r="E130" s="112"/>
      <c r="F130" s="112"/>
    </row>
    <row r="131" spans="1:6" ht="18" customHeight="1" x14ac:dyDescent="0.25">
      <c r="A131" s="112" t="s">
        <v>22</v>
      </c>
      <c r="B131" s="112"/>
      <c r="C131" s="112"/>
      <c r="D131" s="112"/>
      <c r="E131" s="112"/>
      <c r="F131" s="112"/>
    </row>
    <row r="132" spans="1:6" ht="20.25" customHeight="1" x14ac:dyDescent="0.25">
      <c r="A132" s="112" t="str">
        <f>$A$17</f>
        <v>DEL 01 AL 31 DE AGOSTO DE 2023</v>
      </c>
      <c r="B132" s="112"/>
      <c r="C132" s="112"/>
      <c r="D132" s="112"/>
      <c r="E132" s="112"/>
      <c r="F132" s="112"/>
    </row>
    <row r="133" spans="1:6" ht="18" customHeight="1" thickBot="1" x14ac:dyDescent="0.3">
      <c r="A133" s="113" t="s">
        <v>3</v>
      </c>
      <c r="B133" s="113"/>
      <c r="C133" s="113"/>
      <c r="D133" s="113"/>
      <c r="E133" s="113"/>
      <c r="F133" s="113"/>
    </row>
    <row r="134" spans="1:6" ht="30" customHeight="1" x14ac:dyDescent="0.25">
      <c r="A134" s="15" t="s">
        <v>4</v>
      </c>
      <c r="B134" s="16" t="s">
        <v>5</v>
      </c>
      <c r="C134" s="52" t="s">
        <v>6</v>
      </c>
      <c r="D134" s="18" t="s">
        <v>7</v>
      </c>
      <c r="E134" s="18" t="s">
        <v>8</v>
      </c>
      <c r="F134" s="81" t="s">
        <v>9</v>
      </c>
    </row>
    <row r="135" spans="1:6" ht="30" customHeight="1" x14ac:dyDescent="0.25">
      <c r="A135" s="123" t="str">
        <f>$A$20</f>
        <v>BALANCE INICIAL</v>
      </c>
      <c r="B135" s="124"/>
      <c r="C135" s="124"/>
      <c r="D135" s="124"/>
      <c r="E135" s="125"/>
      <c r="F135" s="82">
        <v>7467.26</v>
      </c>
    </row>
    <row r="136" spans="1:6" ht="30" customHeight="1" x14ac:dyDescent="0.25">
      <c r="A136" s="37"/>
      <c r="B136" s="33"/>
      <c r="C136" s="32"/>
      <c r="D136" s="6">
        <v>0</v>
      </c>
      <c r="E136" s="6">
        <v>0</v>
      </c>
      <c r="F136" s="84">
        <f>F135-D136+E136</f>
        <v>7467.26</v>
      </c>
    </row>
    <row r="137" spans="1:6" ht="30" customHeight="1" thickBot="1" x14ac:dyDescent="0.3">
      <c r="A137" s="114" t="str">
        <f>$A$22</f>
        <v>BALANCE AL 31/08/2023</v>
      </c>
      <c r="B137" s="115"/>
      <c r="C137" s="115"/>
      <c r="D137" s="115"/>
      <c r="E137" s="116"/>
      <c r="F137" s="85">
        <f>F136</f>
        <v>7467.26</v>
      </c>
    </row>
    <row r="138" spans="1:6" ht="20.100000000000001" customHeight="1" x14ac:dyDescent="0.25">
      <c r="A138" s="43"/>
      <c r="C138" s="49"/>
      <c r="D138" s="9"/>
      <c r="E138" s="9"/>
      <c r="F138" s="71"/>
    </row>
    <row r="139" spans="1:6" ht="20.100000000000001" customHeight="1" x14ac:dyDescent="0.25">
      <c r="A139" s="43"/>
      <c r="C139" s="49"/>
      <c r="D139" s="9"/>
      <c r="E139" s="9"/>
      <c r="F139" s="71"/>
    </row>
    <row r="140" spans="1:6" ht="20.100000000000001" customHeight="1" x14ac:dyDescent="0.25">
      <c r="E140" s="24"/>
      <c r="F140" s="72"/>
    </row>
    <row r="141" spans="1:6" ht="20.100000000000001" customHeight="1" x14ac:dyDescent="0.25">
      <c r="A141" s="118" t="s">
        <v>10</v>
      </c>
      <c r="B141" s="118"/>
      <c r="E141" s="119" t="s">
        <v>11</v>
      </c>
      <c r="F141" s="119"/>
    </row>
    <row r="142" spans="1:6" ht="20.100000000000001" customHeight="1" x14ac:dyDescent="0.25">
      <c r="A142" s="108" t="s">
        <v>12</v>
      </c>
      <c r="B142" s="108"/>
      <c r="C142" s="56"/>
      <c r="D142" s="25"/>
      <c r="E142" s="109" t="s">
        <v>33</v>
      </c>
      <c r="F142" s="109"/>
    </row>
    <row r="143" spans="1:6" ht="20.100000000000001" customHeight="1" x14ac:dyDescent="0.25">
      <c r="A143" s="110" t="s">
        <v>13</v>
      </c>
      <c r="B143" s="110"/>
      <c r="E143" s="111" t="s">
        <v>14</v>
      </c>
      <c r="F143" s="111"/>
    </row>
    <row r="144" spans="1:6" ht="20.100000000000001" customHeight="1" x14ac:dyDescent="0.25">
      <c r="A144" s="110"/>
      <c r="B144" s="110"/>
      <c r="E144" s="127"/>
      <c r="F144" s="127"/>
    </row>
    <row r="145" spans="1:4" ht="15.75" customHeight="1" x14ac:dyDescent="0.25">
      <c r="A145" s="41"/>
      <c r="B145" s="1"/>
      <c r="C145" s="50"/>
    </row>
    <row r="146" spans="1:4" ht="15.75" customHeight="1" x14ac:dyDescent="0.25">
      <c r="A146" s="41"/>
      <c r="B146" s="1"/>
      <c r="C146" s="119" t="s">
        <v>11</v>
      </c>
      <c r="D146" s="119"/>
    </row>
    <row r="147" spans="1:4" ht="15.75" customHeight="1" x14ac:dyDescent="0.25">
      <c r="A147" s="41"/>
      <c r="B147" s="1"/>
      <c r="C147" s="109" t="s">
        <v>15</v>
      </c>
      <c r="D147" s="109"/>
    </row>
    <row r="148" spans="1:4" ht="15.75" customHeight="1" x14ac:dyDescent="0.25">
      <c r="A148" s="41"/>
      <c r="B148" s="1"/>
      <c r="C148" s="111" t="s">
        <v>16</v>
      </c>
      <c r="D148" s="111"/>
    </row>
    <row r="149" spans="1:4" ht="15.75" customHeight="1" x14ac:dyDescent="0.25">
      <c r="A149" s="41"/>
      <c r="B149" s="1"/>
      <c r="C149" s="51"/>
    </row>
    <row r="150" spans="1:4" ht="14.25" customHeight="1" x14ac:dyDescent="0.25">
      <c r="A150" s="41"/>
      <c r="B150" s="1"/>
      <c r="C150" s="51"/>
    </row>
    <row r="151" spans="1:4" ht="17.25" customHeight="1" x14ac:dyDescent="0.25">
      <c r="A151" s="41"/>
      <c r="B151" s="1"/>
      <c r="C151" s="51"/>
    </row>
    <row r="152" spans="1:4" ht="17.25" customHeight="1" x14ac:dyDescent="0.25">
      <c r="A152" s="41"/>
      <c r="B152" s="1"/>
      <c r="C152" s="51"/>
    </row>
    <row r="153" spans="1:4" ht="17.25" customHeight="1" x14ac:dyDescent="0.25">
      <c r="A153" s="41"/>
      <c r="B153" s="1"/>
      <c r="C153" s="51"/>
    </row>
    <row r="154" spans="1:4" ht="17.25" customHeight="1" x14ac:dyDescent="0.25">
      <c r="A154" s="41"/>
      <c r="B154" s="1"/>
      <c r="C154" s="51"/>
    </row>
    <row r="155" spans="1:4" ht="17.25" customHeight="1" x14ac:dyDescent="0.25">
      <c r="A155" s="41"/>
      <c r="B155" s="1"/>
      <c r="C155" s="51"/>
    </row>
    <row r="156" spans="1:4" ht="17.25" customHeight="1" x14ac:dyDescent="0.25">
      <c r="A156" s="41"/>
      <c r="B156" s="1"/>
      <c r="C156" s="109"/>
      <c r="D156" s="109"/>
    </row>
    <row r="157" spans="1:4" ht="17.25" customHeight="1" x14ac:dyDescent="0.25">
      <c r="A157" s="41"/>
      <c r="B157" s="1"/>
      <c r="C157" s="58"/>
      <c r="D157" s="11"/>
    </row>
    <row r="158" spans="1:4" ht="17.25" customHeight="1" x14ac:dyDescent="0.25">
      <c r="A158" s="41"/>
      <c r="B158" s="1"/>
      <c r="C158" s="58"/>
      <c r="D158" s="11"/>
    </row>
    <row r="159" spans="1:4" ht="17.25" customHeight="1" x14ac:dyDescent="0.25">
      <c r="A159" s="41"/>
      <c r="B159" s="1"/>
      <c r="C159" s="58"/>
      <c r="D159" s="11"/>
    </row>
    <row r="160" spans="1:4" ht="17.25" customHeight="1" x14ac:dyDescent="0.25">
      <c r="A160" s="41"/>
      <c r="B160" s="1"/>
      <c r="C160" s="58"/>
      <c r="D160" s="11"/>
    </row>
    <row r="161" spans="1:6" ht="17.25" customHeight="1" x14ac:dyDescent="0.25">
      <c r="A161" s="41"/>
      <c r="B161" s="1"/>
      <c r="C161" s="58"/>
      <c r="D161" s="11"/>
    </row>
    <row r="162" spans="1:6" x14ac:dyDescent="0.25">
      <c r="A162" s="41"/>
      <c r="B162" s="1"/>
      <c r="C162" s="58"/>
      <c r="D162" s="11"/>
    </row>
    <row r="163" spans="1:6" x14ac:dyDescent="0.25">
      <c r="C163" s="59"/>
      <c r="F163" s="65"/>
    </row>
    <row r="164" spans="1:6" x14ac:dyDescent="0.25">
      <c r="C164" s="59"/>
      <c r="F164" s="65"/>
    </row>
    <row r="165" spans="1:6" x14ac:dyDescent="0.25">
      <c r="C165" s="59"/>
      <c r="F165" s="65"/>
    </row>
    <row r="166" spans="1:6" ht="20.100000000000001" customHeight="1" x14ac:dyDescent="0.25">
      <c r="A166" s="108" t="s">
        <v>20</v>
      </c>
      <c r="B166" s="108"/>
      <c r="C166" s="108"/>
      <c r="D166" s="108"/>
      <c r="E166" s="108"/>
      <c r="F166" s="108"/>
    </row>
    <row r="167" spans="1:6" ht="20.100000000000001" customHeight="1" x14ac:dyDescent="0.25">
      <c r="A167" s="112" t="s">
        <v>17</v>
      </c>
      <c r="B167" s="112"/>
      <c r="C167" s="112"/>
      <c r="D167" s="112"/>
      <c r="E167" s="112"/>
      <c r="F167" s="112"/>
    </row>
    <row r="168" spans="1:6" ht="20.100000000000001" customHeight="1" x14ac:dyDescent="0.25">
      <c r="A168" s="112" t="s">
        <v>23</v>
      </c>
      <c r="B168" s="112"/>
      <c r="C168" s="112"/>
      <c r="D168" s="112"/>
      <c r="E168" s="112"/>
      <c r="F168" s="112"/>
    </row>
    <row r="169" spans="1:6" ht="20.100000000000001" customHeight="1" x14ac:dyDescent="0.25">
      <c r="A169" s="112" t="str">
        <f>$A$17</f>
        <v>DEL 01 AL 31 DE AGOSTO DE 2023</v>
      </c>
      <c r="B169" s="112"/>
      <c r="C169" s="112"/>
      <c r="D169" s="112"/>
      <c r="E169" s="112"/>
      <c r="F169" s="112"/>
    </row>
    <row r="170" spans="1:6" ht="20.100000000000001" customHeight="1" thickBot="1" x14ac:dyDescent="0.3">
      <c r="A170" s="113" t="s">
        <v>3</v>
      </c>
      <c r="B170" s="113"/>
      <c r="C170" s="113"/>
      <c r="D170" s="113"/>
      <c r="E170" s="113"/>
      <c r="F170" s="113"/>
    </row>
    <row r="171" spans="1:6" ht="30" customHeight="1" x14ac:dyDescent="0.25">
      <c r="A171" s="15" t="s">
        <v>4</v>
      </c>
      <c r="B171" s="16" t="s">
        <v>5</v>
      </c>
      <c r="C171" s="52" t="s">
        <v>6</v>
      </c>
      <c r="D171" s="18" t="s">
        <v>7</v>
      </c>
      <c r="E171" s="18" t="s">
        <v>8</v>
      </c>
      <c r="F171" s="80" t="s">
        <v>9</v>
      </c>
    </row>
    <row r="172" spans="1:6" ht="30" customHeight="1" x14ac:dyDescent="0.25">
      <c r="A172" s="123" t="str">
        <f>$A$20</f>
        <v>BALANCE INICIAL</v>
      </c>
      <c r="B172" s="124"/>
      <c r="C172" s="124"/>
      <c r="D172" s="124"/>
      <c r="E172" s="125"/>
      <c r="F172" s="91">
        <v>294549.24</v>
      </c>
    </row>
    <row r="173" spans="1:6" ht="30" customHeight="1" x14ac:dyDescent="0.25">
      <c r="A173" s="37"/>
      <c r="B173" s="33"/>
      <c r="C173" s="32"/>
      <c r="D173" s="6">
        <v>0</v>
      </c>
      <c r="E173" s="6">
        <v>0</v>
      </c>
      <c r="F173" s="84">
        <f>F172-D173+E173</f>
        <v>294549.24</v>
      </c>
    </row>
    <row r="174" spans="1:6" ht="30" customHeight="1" thickBot="1" x14ac:dyDescent="0.3">
      <c r="A174" s="114" t="str">
        <f>$A$22</f>
        <v>BALANCE AL 31/08/2023</v>
      </c>
      <c r="B174" s="115"/>
      <c r="C174" s="115"/>
      <c r="D174" s="115"/>
      <c r="E174" s="116"/>
      <c r="F174" s="85">
        <f>F173</f>
        <v>294549.24</v>
      </c>
    </row>
    <row r="175" spans="1:6" ht="17.25" customHeight="1" x14ac:dyDescent="0.25">
      <c r="A175" s="43"/>
      <c r="C175" s="49"/>
      <c r="D175" s="9"/>
      <c r="E175" s="9"/>
      <c r="F175" s="71"/>
    </row>
    <row r="176" spans="1:6" ht="17.25" customHeight="1" x14ac:dyDescent="0.25">
      <c r="A176" s="43"/>
      <c r="C176" s="49"/>
      <c r="D176" s="9"/>
      <c r="E176" s="9"/>
      <c r="F176" s="71"/>
    </row>
    <row r="177" spans="1:6" ht="17.25" customHeight="1" x14ac:dyDescent="0.25">
      <c r="C177" s="49"/>
      <c r="D177" s="9"/>
      <c r="E177" s="9"/>
      <c r="F177" s="9"/>
    </row>
    <row r="178" spans="1:6" ht="17.25" customHeight="1" x14ac:dyDescent="0.25">
      <c r="A178" s="118" t="s">
        <v>10</v>
      </c>
      <c r="B178" s="118"/>
      <c r="D178" s="119" t="s">
        <v>11</v>
      </c>
      <c r="E178" s="119"/>
      <c r="F178" s="119"/>
    </row>
    <row r="179" spans="1:6" ht="17.25" customHeight="1" x14ac:dyDescent="0.25">
      <c r="A179" s="108" t="s">
        <v>12</v>
      </c>
      <c r="B179" s="108"/>
      <c r="D179" s="126" t="s">
        <v>33</v>
      </c>
      <c r="E179" s="126"/>
      <c r="F179" s="126"/>
    </row>
    <row r="180" spans="1:6" ht="18" customHeight="1" x14ac:dyDescent="0.25">
      <c r="A180" s="110" t="s">
        <v>13</v>
      </c>
      <c r="B180" s="110"/>
      <c r="C180" s="56"/>
      <c r="D180" s="111" t="s">
        <v>14</v>
      </c>
      <c r="E180" s="111"/>
      <c r="F180" s="111"/>
    </row>
    <row r="181" spans="1:6" ht="18" customHeight="1" x14ac:dyDescent="0.25">
      <c r="A181" s="110"/>
      <c r="B181" s="110"/>
    </row>
    <row r="182" spans="1:6" ht="18" customHeight="1" x14ac:dyDescent="0.25">
      <c r="A182" s="41"/>
      <c r="B182" s="1"/>
      <c r="C182" s="50"/>
    </row>
    <row r="183" spans="1:6" ht="18" customHeight="1" x14ac:dyDescent="0.25">
      <c r="C183" s="119" t="s">
        <v>11</v>
      </c>
      <c r="D183" s="119"/>
    </row>
    <row r="184" spans="1:6" ht="18" customHeight="1" x14ac:dyDescent="0.25">
      <c r="C184" s="109" t="s">
        <v>15</v>
      </c>
      <c r="D184" s="109"/>
    </row>
    <row r="185" spans="1:6" ht="18" customHeight="1" x14ac:dyDescent="0.25">
      <c r="C185" s="111" t="s">
        <v>16</v>
      </c>
      <c r="D185" s="111"/>
    </row>
    <row r="186" spans="1:6" ht="19.899999999999999" customHeight="1" x14ac:dyDescent="0.25">
      <c r="C186" s="50"/>
    </row>
    <row r="187" spans="1:6" ht="19.899999999999999" customHeight="1" x14ac:dyDescent="0.25">
      <c r="C187" s="50"/>
    </row>
    <row r="188" spans="1:6" ht="20.100000000000001" customHeight="1" x14ac:dyDescent="0.25">
      <c r="C188" s="50"/>
    </row>
    <row r="189" spans="1:6" ht="20.100000000000001" customHeight="1" x14ac:dyDescent="0.25">
      <c r="C189" s="50"/>
    </row>
    <row r="190" spans="1:6" ht="20.100000000000001" customHeight="1" x14ac:dyDescent="0.25">
      <c r="C190" s="50"/>
    </row>
    <row r="191" spans="1:6" ht="20.100000000000001" customHeight="1" x14ac:dyDescent="0.25">
      <c r="C191" s="50"/>
    </row>
    <row r="192" spans="1:6" ht="20.100000000000001" customHeight="1" x14ac:dyDescent="0.25">
      <c r="C192" s="50"/>
    </row>
    <row r="193" spans="3:6" ht="20.100000000000001" customHeight="1" x14ac:dyDescent="0.25">
      <c r="C193" s="50"/>
    </row>
    <row r="194" spans="3:6" ht="20.100000000000001" customHeight="1" x14ac:dyDescent="0.25">
      <c r="C194" s="50"/>
    </row>
    <row r="195" spans="3:6" ht="20.100000000000001" customHeight="1" x14ac:dyDescent="0.25">
      <c r="C195" s="50"/>
    </row>
    <row r="196" spans="3:6" ht="20.100000000000001" customHeight="1" x14ac:dyDescent="0.25">
      <c r="C196" s="50"/>
    </row>
    <row r="197" spans="3:6" ht="19.899999999999999" customHeight="1" x14ac:dyDescent="0.25">
      <c r="C197" s="50"/>
    </row>
    <row r="198" spans="3:6" ht="19.899999999999999" customHeight="1" x14ac:dyDescent="0.25">
      <c r="C198" s="50"/>
    </row>
    <row r="199" spans="3:6" ht="19.899999999999999" customHeight="1" x14ac:dyDescent="0.25">
      <c r="C199" s="50"/>
    </row>
    <row r="200" spans="3:6" ht="19.899999999999999" customHeight="1" x14ac:dyDescent="0.25">
      <c r="C200" s="50"/>
    </row>
    <row r="201" spans="3:6" ht="19.899999999999999" customHeight="1" x14ac:dyDescent="0.25">
      <c r="C201" s="50"/>
    </row>
    <row r="202" spans="3:6" ht="19.899999999999999" customHeight="1" x14ac:dyDescent="0.25">
      <c r="C202" s="50"/>
    </row>
    <row r="203" spans="3:6" ht="19.899999999999999" customHeight="1" x14ac:dyDescent="0.25">
      <c r="F203" s="65"/>
    </row>
    <row r="204" spans="3:6" ht="19.899999999999999" customHeight="1" x14ac:dyDescent="0.25">
      <c r="C204" s="59"/>
      <c r="F204" s="65"/>
    </row>
    <row r="205" spans="3:6" ht="19.899999999999999" customHeight="1" x14ac:dyDescent="0.25">
      <c r="C205" s="59"/>
      <c r="F205" s="65"/>
    </row>
    <row r="206" spans="3:6" ht="19.899999999999999" customHeight="1" x14ac:dyDescent="0.25">
      <c r="C206" s="59"/>
      <c r="F206" s="65"/>
    </row>
    <row r="207" spans="3:6" ht="19.899999999999999" customHeight="1" x14ac:dyDescent="0.25">
      <c r="C207" s="59"/>
      <c r="F207" s="65"/>
    </row>
    <row r="208" spans="3:6" ht="19.899999999999999" customHeight="1" x14ac:dyDescent="0.25">
      <c r="C208" s="59"/>
      <c r="F208" s="65"/>
    </row>
    <row r="209" spans="1:6" ht="19.899999999999999" customHeight="1" x14ac:dyDescent="0.25">
      <c r="C209" s="59"/>
      <c r="F209" s="65"/>
    </row>
    <row r="210" spans="1:6" ht="19.899999999999999" customHeight="1" x14ac:dyDescent="0.25">
      <c r="C210" s="59"/>
      <c r="F210" s="65"/>
    </row>
    <row r="211" spans="1:6" ht="19.899999999999999" customHeight="1" x14ac:dyDescent="0.25">
      <c r="C211" s="59"/>
      <c r="F211" s="65"/>
    </row>
    <row r="212" spans="1:6" ht="19.899999999999999" customHeight="1" x14ac:dyDescent="0.25">
      <c r="A212" s="108" t="s">
        <v>0</v>
      </c>
      <c r="B212" s="108"/>
      <c r="C212" s="108"/>
      <c r="D212" s="108"/>
      <c r="E212" s="108"/>
      <c r="F212" s="108"/>
    </row>
    <row r="213" spans="1:6" ht="19.899999999999999" customHeight="1" x14ac:dyDescent="0.25">
      <c r="A213" s="112" t="s">
        <v>17</v>
      </c>
      <c r="B213" s="112"/>
      <c r="C213" s="112"/>
      <c r="D213" s="112"/>
      <c r="E213" s="112"/>
      <c r="F213" s="112"/>
    </row>
    <row r="214" spans="1:6" ht="19.899999999999999" customHeight="1" x14ac:dyDescent="0.25">
      <c r="A214" s="112" t="s">
        <v>24</v>
      </c>
      <c r="B214" s="112"/>
      <c r="C214" s="112"/>
      <c r="D214" s="112"/>
      <c r="E214" s="112"/>
      <c r="F214" s="112"/>
    </row>
    <row r="215" spans="1:6" ht="19.899999999999999" customHeight="1" x14ac:dyDescent="0.25">
      <c r="A215" s="112" t="str">
        <f>$A$17</f>
        <v>DEL 01 AL 31 DE AGOSTO DE 2023</v>
      </c>
      <c r="B215" s="112"/>
      <c r="C215" s="112"/>
      <c r="D215" s="112"/>
      <c r="E215" s="112"/>
      <c r="F215" s="112"/>
    </row>
    <row r="216" spans="1:6" ht="19.899999999999999" customHeight="1" thickBot="1" x14ac:dyDescent="0.3">
      <c r="A216" s="112" t="s">
        <v>3</v>
      </c>
      <c r="B216" s="112"/>
      <c r="C216" s="112"/>
      <c r="D216" s="112"/>
      <c r="E216" s="112"/>
      <c r="F216" s="112"/>
    </row>
    <row r="217" spans="1:6" ht="30" customHeight="1" x14ac:dyDescent="0.25">
      <c r="A217" s="15" t="s">
        <v>4</v>
      </c>
      <c r="B217" s="16" t="s">
        <v>5</v>
      </c>
      <c r="C217" s="52" t="s">
        <v>6</v>
      </c>
      <c r="D217" s="18" t="s">
        <v>7</v>
      </c>
      <c r="E217" s="18" t="s">
        <v>8</v>
      </c>
      <c r="F217" s="80" t="s">
        <v>9</v>
      </c>
    </row>
    <row r="218" spans="1:6" ht="30" customHeight="1" x14ac:dyDescent="0.25">
      <c r="A218" s="123" t="str">
        <f>$A$20</f>
        <v>BALANCE INICIAL</v>
      </c>
      <c r="B218" s="124"/>
      <c r="C218" s="124"/>
      <c r="D218" s="124"/>
      <c r="E218" s="125"/>
      <c r="F218" s="82">
        <v>0</v>
      </c>
    </row>
    <row r="219" spans="1:6" ht="30" customHeight="1" x14ac:dyDescent="0.25">
      <c r="A219" s="44"/>
      <c r="B219" s="33"/>
      <c r="C219" s="32"/>
      <c r="D219" s="6">
        <v>0</v>
      </c>
      <c r="E219" s="6">
        <v>0</v>
      </c>
      <c r="F219" s="84">
        <f>+F218-D219+E219</f>
        <v>0</v>
      </c>
    </row>
    <row r="220" spans="1:6" ht="30" customHeight="1" thickBot="1" x14ac:dyDescent="0.3">
      <c r="A220" s="114" t="str">
        <f>$A$22</f>
        <v>BALANCE AL 31/08/2023</v>
      </c>
      <c r="B220" s="115"/>
      <c r="C220" s="115"/>
      <c r="D220" s="115"/>
      <c r="E220" s="116"/>
      <c r="F220" s="85">
        <f>F219</f>
        <v>0</v>
      </c>
    </row>
    <row r="221" spans="1:6" ht="18" customHeight="1" x14ac:dyDescent="0.25">
      <c r="A221" s="43"/>
      <c r="C221" s="49"/>
      <c r="D221" s="9"/>
      <c r="E221" s="9"/>
      <c r="F221" s="70"/>
    </row>
    <row r="222" spans="1:6" ht="18" customHeight="1" x14ac:dyDescent="0.25">
      <c r="A222" s="43"/>
      <c r="C222" s="49"/>
      <c r="D222" s="9"/>
      <c r="E222" s="9"/>
      <c r="F222" s="70"/>
    </row>
    <row r="223" spans="1:6" ht="18" customHeight="1" x14ac:dyDescent="0.25"/>
    <row r="224" spans="1:6" ht="20.100000000000001" customHeight="1" x14ac:dyDescent="0.25">
      <c r="D224" s="9"/>
      <c r="E224" s="9"/>
      <c r="F224" s="9"/>
    </row>
    <row r="225" spans="1:6" ht="20.100000000000001" customHeight="1" x14ac:dyDescent="0.25">
      <c r="A225" s="118" t="s">
        <v>10</v>
      </c>
      <c r="B225" s="118"/>
      <c r="D225" s="119" t="s">
        <v>11</v>
      </c>
      <c r="E225" s="119"/>
      <c r="F225" s="119"/>
    </row>
    <row r="226" spans="1:6" ht="20.100000000000001" customHeight="1" x14ac:dyDescent="0.25">
      <c r="A226" s="108" t="s">
        <v>12</v>
      </c>
      <c r="B226" s="108"/>
      <c r="D226" s="109" t="s">
        <v>33</v>
      </c>
      <c r="E226" s="109"/>
      <c r="F226" s="109"/>
    </row>
    <row r="227" spans="1:6" ht="20.100000000000001" customHeight="1" x14ac:dyDescent="0.25">
      <c r="A227" s="110" t="s">
        <v>13</v>
      </c>
      <c r="B227" s="110"/>
      <c r="D227" s="111" t="s">
        <v>14</v>
      </c>
      <c r="E227" s="111"/>
      <c r="F227" s="111"/>
    </row>
    <row r="228" spans="1:6" ht="20.100000000000001" customHeight="1" x14ac:dyDescent="0.25">
      <c r="A228" s="41"/>
      <c r="B228" s="1"/>
    </row>
    <row r="229" spans="1:6" ht="20.100000000000001" customHeight="1" x14ac:dyDescent="0.25">
      <c r="A229" s="41"/>
      <c r="B229" s="1"/>
    </row>
    <row r="230" spans="1:6" ht="20.100000000000001" customHeight="1" x14ac:dyDescent="0.25">
      <c r="A230" s="41"/>
      <c r="B230" s="1"/>
      <c r="C230" s="50"/>
    </row>
    <row r="231" spans="1:6" ht="20.100000000000001" customHeight="1" x14ac:dyDescent="0.25">
      <c r="C231" s="119" t="s">
        <v>11</v>
      </c>
      <c r="D231" s="119"/>
    </row>
    <row r="232" spans="1:6" ht="20.100000000000001" customHeight="1" x14ac:dyDescent="0.25">
      <c r="C232" s="109" t="s">
        <v>15</v>
      </c>
      <c r="D232" s="109"/>
    </row>
    <row r="233" spans="1:6" ht="20.100000000000001" customHeight="1" x14ac:dyDescent="0.25">
      <c r="C233" s="111" t="s">
        <v>16</v>
      </c>
      <c r="D233" s="111"/>
    </row>
    <row r="234" spans="1:6" ht="20.100000000000001" customHeight="1" x14ac:dyDescent="0.25">
      <c r="C234" s="13"/>
      <c r="D234" s="13"/>
    </row>
    <row r="235" spans="1:6" ht="20.100000000000001" customHeight="1" x14ac:dyDescent="0.25">
      <c r="C235" s="13"/>
      <c r="D235" s="13"/>
    </row>
    <row r="236" spans="1:6" ht="20.100000000000001" customHeight="1" x14ac:dyDescent="0.25">
      <c r="C236" s="13"/>
      <c r="D236" s="13"/>
    </row>
    <row r="237" spans="1:6" ht="20.100000000000001" customHeight="1" x14ac:dyDescent="0.25">
      <c r="C237" s="13"/>
      <c r="D237" s="13"/>
    </row>
    <row r="238" spans="1:6" ht="20.100000000000001" customHeight="1" x14ac:dyDescent="0.25">
      <c r="C238" s="13"/>
      <c r="D238" s="13"/>
    </row>
    <row r="239" spans="1:6" ht="19.5" customHeight="1" x14ac:dyDescent="0.25">
      <c r="C239" s="13"/>
      <c r="D239" s="13"/>
    </row>
    <row r="240" spans="1:6" ht="19.5" customHeight="1" x14ac:dyDescent="0.25">
      <c r="C240" s="13"/>
      <c r="D240" s="13"/>
    </row>
    <row r="241" spans="3:4" ht="19.5" customHeight="1" x14ac:dyDescent="0.25">
      <c r="C241" s="13"/>
      <c r="D241" s="13"/>
    </row>
    <row r="242" spans="3:4" ht="19.5" customHeight="1" x14ac:dyDescent="0.25">
      <c r="C242" s="13"/>
      <c r="D242" s="13"/>
    </row>
    <row r="243" spans="3:4" ht="19.5" customHeight="1" x14ac:dyDescent="0.25">
      <c r="C243" s="13"/>
      <c r="D243" s="13"/>
    </row>
    <row r="244" spans="3:4" ht="19.5" customHeight="1" x14ac:dyDescent="0.25">
      <c r="C244" s="13"/>
      <c r="D244" s="13"/>
    </row>
    <row r="245" spans="3:4" ht="19.5" customHeight="1" x14ac:dyDescent="0.25">
      <c r="C245" s="13"/>
      <c r="D245" s="13"/>
    </row>
    <row r="246" spans="3:4" ht="19.5" customHeight="1" x14ac:dyDescent="0.25">
      <c r="C246" s="13"/>
      <c r="D246" s="13"/>
    </row>
    <row r="247" spans="3:4" ht="20.100000000000001" customHeight="1" x14ac:dyDescent="0.25">
      <c r="C247" s="13"/>
      <c r="D247" s="13"/>
    </row>
    <row r="248" spans="3:4" ht="20.100000000000001" customHeight="1" x14ac:dyDescent="0.25">
      <c r="C248" s="13"/>
      <c r="D248" s="13"/>
    </row>
    <row r="249" spans="3:4" ht="20.100000000000001" customHeight="1" x14ac:dyDescent="0.25">
      <c r="C249" s="13"/>
      <c r="D249" s="13"/>
    </row>
    <row r="250" spans="3:4" ht="20.100000000000001" customHeight="1" x14ac:dyDescent="0.25">
      <c r="C250" s="13"/>
      <c r="D250" s="13"/>
    </row>
    <row r="251" spans="3:4" ht="20.100000000000001" customHeight="1" x14ac:dyDescent="0.25">
      <c r="C251" s="13"/>
      <c r="D251" s="13"/>
    </row>
    <row r="252" spans="3:4" ht="19.5" customHeight="1" x14ac:dyDescent="0.25">
      <c r="C252" s="13"/>
      <c r="D252" s="13"/>
    </row>
    <row r="253" spans="3:4" ht="19.5" customHeight="1" x14ac:dyDescent="0.25">
      <c r="C253" s="13"/>
      <c r="D253" s="13"/>
    </row>
    <row r="254" spans="3:4" ht="19.5" customHeight="1" x14ac:dyDescent="0.25">
      <c r="C254" s="13"/>
      <c r="D254" s="13"/>
    </row>
    <row r="255" spans="3:4" ht="20.100000000000001" customHeight="1" x14ac:dyDescent="0.25">
      <c r="C255" s="13"/>
      <c r="D255" s="13"/>
    </row>
    <row r="256" spans="3:4" ht="20.100000000000001" customHeight="1" x14ac:dyDescent="0.25">
      <c r="C256" s="13"/>
      <c r="D256" s="13"/>
    </row>
    <row r="257" spans="1:6" ht="20.100000000000001" customHeight="1" x14ac:dyDescent="0.25">
      <c r="C257" s="13"/>
      <c r="D257" s="13"/>
    </row>
    <row r="258" spans="1:6" ht="19.899999999999999" customHeight="1" x14ac:dyDescent="0.25">
      <c r="C258" s="50"/>
    </row>
    <row r="259" spans="1:6" ht="19.899999999999999" customHeight="1" x14ac:dyDescent="0.25">
      <c r="C259" s="50"/>
    </row>
    <row r="260" spans="1:6" ht="19.899999999999999" customHeight="1" x14ac:dyDescent="0.25">
      <c r="C260" s="50"/>
    </row>
    <row r="261" spans="1:6" ht="19.899999999999999" customHeight="1" x14ac:dyDescent="0.25">
      <c r="C261" s="50"/>
    </row>
    <row r="262" spans="1:6" ht="19.899999999999999" customHeight="1" x14ac:dyDescent="0.25">
      <c r="C262" s="50"/>
    </row>
    <row r="263" spans="1:6" ht="19.899999999999999" customHeight="1" x14ac:dyDescent="0.25">
      <c r="C263" s="59"/>
      <c r="F263" s="65"/>
    </row>
    <row r="264" spans="1:6" ht="19.899999999999999" customHeight="1" x14ac:dyDescent="0.25">
      <c r="C264" s="59"/>
      <c r="F264" s="65"/>
    </row>
    <row r="265" spans="1:6" ht="19.899999999999999" customHeight="1" x14ac:dyDescent="0.25">
      <c r="C265" s="59"/>
      <c r="F265" s="65"/>
    </row>
    <row r="266" spans="1:6" ht="19.899999999999999" customHeight="1" x14ac:dyDescent="0.25">
      <c r="C266" s="59"/>
      <c r="F266" s="65"/>
    </row>
    <row r="267" spans="1:6" ht="19.899999999999999" customHeight="1" x14ac:dyDescent="0.25">
      <c r="C267" s="59"/>
      <c r="F267" s="65"/>
    </row>
    <row r="268" spans="1:6" ht="19.899999999999999" customHeight="1" x14ac:dyDescent="0.25">
      <c r="C268" s="59"/>
      <c r="F268" s="65"/>
    </row>
    <row r="269" spans="1:6" x14ac:dyDescent="0.25">
      <c r="C269" s="59"/>
      <c r="F269" s="65"/>
    </row>
    <row r="270" spans="1:6" ht="17.25" customHeight="1" x14ac:dyDescent="0.25">
      <c r="C270" s="59"/>
      <c r="F270" s="73"/>
    </row>
    <row r="271" spans="1:6" x14ac:dyDescent="0.25">
      <c r="C271" s="59"/>
      <c r="D271" s="69"/>
      <c r="E271" s="69"/>
      <c r="F271" s="73"/>
    </row>
    <row r="272" spans="1:6" ht="20.100000000000001" customHeight="1" x14ac:dyDescent="0.25">
      <c r="A272" s="108" t="s">
        <v>20</v>
      </c>
      <c r="B272" s="108"/>
      <c r="C272" s="108"/>
      <c r="D272" s="108"/>
      <c r="E272" s="108"/>
      <c r="F272" s="108"/>
    </row>
    <row r="273" spans="1:6" ht="20.100000000000001" customHeight="1" x14ac:dyDescent="0.25">
      <c r="A273" s="112" t="s">
        <v>17</v>
      </c>
      <c r="B273" s="112"/>
      <c r="C273" s="112"/>
      <c r="D273" s="112"/>
      <c r="E273" s="112"/>
      <c r="F273" s="112"/>
    </row>
    <row r="274" spans="1:6" ht="20.100000000000001" customHeight="1" x14ac:dyDescent="0.25">
      <c r="A274" s="112" t="s">
        <v>25</v>
      </c>
      <c r="B274" s="112"/>
      <c r="C274" s="112"/>
      <c r="D274" s="112"/>
      <c r="E274" s="112"/>
      <c r="F274" s="112"/>
    </row>
    <row r="275" spans="1:6" ht="20.100000000000001" customHeight="1" x14ac:dyDescent="0.25">
      <c r="A275" s="112" t="str">
        <f>$A$17</f>
        <v>DEL 01 AL 31 DE AGOSTO DE 2023</v>
      </c>
      <c r="B275" s="112"/>
      <c r="C275" s="112"/>
      <c r="D275" s="112"/>
      <c r="E275" s="112"/>
      <c r="F275" s="112"/>
    </row>
    <row r="276" spans="1:6" ht="20.100000000000001" customHeight="1" thickBot="1" x14ac:dyDescent="0.3">
      <c r="A276" s="113" t="s">
        <v>3</v>
      </c>
      <c r="B276" s="113"/>
      <c r="C276" s="113"/>
      <c r="D276" s="113"/>
      <c r="E276" s="113"/>
      <c r="F276" s="113"/>
    </row>
    <row r="277" spans="1:6" ht="30" customHeight="1" x14ac:dyDescent="0.25">
      <c r="A277" s="15" t="s">
        <v>4</v>
      </c>
      <c r="B277" s="16" t="s">
        <v>5</v>
      </c>
      <c r="C277" s="52" t="s">
        <v>6</v>
      </c>
      <c r="D277" s="18" t="s">
        <v>7</v>
      </c>
      <c r="E277" s="18" t="s">
        <v>8</v>
      </c>
      <c r="F277" s="80" t="s">
        <v>9</v>
      </c>
    </row>
    <row r="278" spans="1:6" ht="30" customHeight="1" x14ac:dyDescent="0.25">
      <c r="A278" s="120" t="str">
        <f>$A$20</f>
        <v>BALANCE INICIAL</v>
      </c>
      <c r="B278" s="121"/>
      <c r="C278" s="121"/>
      <c r="D278" s="121"/>
      <c r="E278" s="122"/>
      <c r="F278" s="82">
        <v>120593.29</v>
      </c>
    </row>
    <row r="279" spans="1:6" ht="30" customHeight="1" x14ac:dyDescent="0.25">
      <c r="A279" s="37"/>
      <c r="B279" s="33"/>
      <c r="C279" s="19"/>
      <c r="D279" s="6">
        <v>0</v>
      </c>
      <c r="E279" s="6">
        <v>0</v>
      </c>
      <c r="F279" s="84">
        <f>+F278-D279+E279</f>
        <v>120593.29</v>
      </c>
    </row>
    <row r="280" spans="1:6" ht="30" customHeight="1" thickBot="1" x14ac:dyDescent="0.3">
      <c r="A280" s="114" t="str">
        <f>$A$22</f>
        <v>BALANCE AL 31/08/2023</v>
      </c>
      <c r="B280" s="115"/>
      <c r="C280" s="115"/>
      <c r="D280" s="115"/>
      <c r="E280" s="116"/>
      <c r="F280" s="85">
        <f>F279</f>
        <v>120593.29</v>
      </c>
    </row>
    <row r="281" spans="1:6" ht="20.100000000000001" customHeight="1" x14ac:dyDescent="0.25">
      <c r="C281" s="49"/>
      <c r="D281" s="9"/>
      <c r="E281" s="9"/>
      <c r="F281" s="71"/>
    </row>
    <row r="282" spans="1:6" ht="20.100000000000001" customHeight="1" x14ac:dyDescent="0.25">
      <c r="C282" s="49"/>
      <c r="D282" s="9"/>
      <c r="E282" s="9"/>
      <c r="F282" s="71"/>
    </row>
    <row r="283" spans="1:6" ht="20.100000000000001" customHeight="1" x14ac:dyDescent="0.25">
      <c r="A283" s="118" t="s">
        <v>10</v>
      </c>
      <c r="B283" s="118"/>
      <c r="D283" s="119" t="s">
        <v>11</v>
      </c>
      <c r="E283" s="119"/>
      <c r="F283" s="119"/>
    </row>
    <row r="284" spans="1:6" ht="20.100000000000001" customHeight="1" x14ac:dyDescent="0.25">
      <c r="A284" s="108" t="s">
        <v>12</v>
      </c>
      <c r="B284" s="108"/>
      <c r="D284" s="109" t="s">
        <v>33</v>
      </c>
      <c r="E284" s="109"/>
      <c r="F284" s="109"/>
    </row>
    <row r="285" spans="1:6" ht="20.100000000000001" customHeight="1" x14ac:dyDescent="0.25">
      <c r="A285" s="110" t="s">
        <v>13</v>
      </c>
      <c r="B285" s="110"/>
      <c r="D285" s="111" t="s">
        <v>14</v>
      </c>
      <c r="E285" s="111"/>
      <c r="F285" s="111"/>
    </row>
    <row r="286" spans="1:6" ht="20.100000000000001" customHeight="1" x14ac:dyDescent="0.25"/>
    <row r="287" spans="1:6" ht="20.100000000000001" customHeight="1" x14ac:dyDescent="0.25">
      <c r="C287" s="59"/>
    </row>
    <row r="288" spans="1:6" ht="20.100000000000001" customHeight="1" x14ac:dyDescent="0.25">
      <c r="C288" s="60" t="s">
        <v>11</v>
      </c>
      <c r="D288" s="9"/>
      <c r="E288" s="11"/>
    </row>
    <row r="289" spans="3:5" ht="20.100000000000001" customHeight="1" x14ac:dyDescent="0.25">
      <c r="C289" s="58" t="s">
        <v>15</v>
      </c>
      <c r="D289" s="11"/>
      <c r="E289" s="11"/>
    </row>
    <row r="290" spans="3:5" x14ac:dyDescent="0.25">
      <c r="C290" s="51" t="s">
        <v>16</v>
      </c>
    </row>
    <row r="307" spans="1:6" x14ac:dyDescent="0.25">
      <c r="C307" s="59"/>
      <c r="F307" s="65"/>
    </row>
    <row r="308" spans="1:6" x14ac:dyDescent="0.25">
      <c r="C308" s="59"/>
      <c r="F308" s="65"/>
    </row>
    <row r="309" spans="1:6" x14ac:dyDescent="0.25">
      <c r="C309" s="59"/>
      <c r="F309" s="65"/>
    </row>
    <row r="310" spans="1:6" x14ac:dyDescent="0.25">
      <c r="C310" s="59"/>
      <c r="F310" s="65"/>
    </row>
    <row r="311" spans="1:6" x14ac:dyDescent="0.25">
      <c r="C311" s="59"/>
      <c r="F311" s="65"/>
    </row>
    <row r="312" spans="1:6" x14ac:dyDescent="0.25">
      <c r="C312" s="59"/>
      <c r="F312" s="65"/>
    </row>
    <row r="313" spans="1:6" x14ac:dyDescent="0.25">
      <c r="C313" s="59"/>
      <c r="F313" s="65"/>
    </row>
    <row r="314" spans="1:6" x14ac:dyDescent="0.25">
      <c r="C314" s="59"/>
      <c r="F314" s="65"/>
    </row>
    <row r="315" spans="1:6" x14ac:dyDescent="0.25">
      <c r="C315" s="59"/>
      <c r="F315" s="65"/>
    </row>
    <row r="316" spans="1:6" ht="20.100000000000001" customHeight="1" x14ac:dyDescent="0.25">
      <c r="A316" s="108" t="s">
        <v>20</v>
      </c>
      <c r="B316" s="108"/>
      <c r="C316" s="108"/>
      <c r="D316" s="108"/>
      <c r="E316" s="108"/>
      <c r="F316" s="108"/>
    </row>
    <row r="317" spans="1:6" ht="20.100000000000001" customHeight="1" x14ac:dyDescent="0.25">
      <c r="A317" s="112" t="s">
        <v>17</v>
      </c>
      <c r="B317" s="112"/>
      <c r="C317" s="112"/>
      <c r="D317" s="112"/>
      <c r="E317" s="112"/>
      <c r="F317" s="112"/>
    </row>
    <row r="318" spans="1:6" ht="20.100000000000001" customHeight="1" x14ac:dyDescent="0.25">
      <c r="A318" s="108" t="s">
        <v>26</v>
      </c>
      <c r="B318" s="108"/>
      <c r="C318" s="108"/>
      <c r="D318" s="108"/>
      <c r="E318" s="108"/>
      <c r="F318" s="108"/>
    </row>
    <row r="319" spans="1:6" ht="20.100000000000001" customHeight="1" x14ac:dyDescent="0.25">
      <c r="A319" s="112" t="str">
        <f>$A$17</f>
        <v>DEL 01 AL 31 DE AGOSTO DE 2023</v>
      </c>
      <c r="B319" s="112"/>
      <c r="C319" s="112"/>
      <c r="D319" s="112"/>
      <c r="E319" s="112"/>
      <c r="F319" s="112"/>
    </row>
    <row r="320" spans="1:6" ht="20.100000000000001" customHeight="1" thickBot="1" x14ac:dyDescent="0.3">
      <c r="A320" s="113" t="s">
        <v>3</v>
      </c>
      <c r="B320" s="113"/>
      <c r="C320" s="113"/>
      <c r="D320" s="113"/>
      <c r="E320" s="113"/>
      <c r="F320" s="113"/>
    </row>
    <row r="321" spans="1:6 16384:16384" ht="30" customHeight="1" x14ac:dyDescent="0.25">
      <c r="A321" s="15" t="s">
        <v>4</v>
      </c>
      <c r="B321" s="52" t="s">
        <v>5</v>
      </c>
      <c r="C321" s="52" t="s">
        <v>6</v>
      </c>
      <c r="D321" s="38" t="s">
        <v>7</v>
      </c>
      <c r="E321" s="18" t="s">
        <v>8</v>
      </c>
      <c r="F321" s="81" t="s">
        <v>9</v>
      </c>
    </row>
    <row r="322" spans="1:6 16384:16384" ht="30" customHeight="1" x14ac:dyDescent="0.25">
      <c r="A322" s="120" t="str">
        <f>$A$20</f>
        <v>BALANCE INICIAL</v>
      </c>
      <c r="B322" s="121"/>
      <c r="C322" s="121"/>
      <c r="D322" s="121"/>
      <c r="E322" s="122"/>
      <c r="F322" s="86">
        <v>30653.79</v>
      </c>
    </row>
    <row r="323" spans="1:6 16384:16384" ht="30" customHeight="1" x14ac:dyDescent="0.25">
      <c r="A323" s="44">
        <v>45145</v>
      </c>
      <c r="B323" s="33"/>
      <c r="C323" s="19" t="s">
        <v>87</v>
      </c>
      <c r="D323" s="66"/>
      <c r="E323" s="6">
        <v>1403549</v>
      </c>
      <c r="F323" s="87">
        <f>+F322-D323+E323</f>
        <v>1434202.79</v>
      </c>
    </row>
    <row r="324" spans="1:6 16384:16384" ht="56.25" customHeight="1" x14ac:dyDescent="0.25">
      <c r="A324" s="44">
        <v>45149</v>
      </c>
      <c r="B324" s="33"/>
      <c r="C324" s="32" t="s">
        <v>88</v>
      </c>
      <c r="D324" s="6">
        <v>1403549</v>
      </c>
      <c r="E324" s="6"/>
      <c r="F324" s="87">
        <f>+F323-D324+E324</f>
        <v>30653.790000000037</v>
      </c>
    </row>
    <row r="325" spans="1:6 16384:16384" ht="30" customHeight="1" x14ac:dyDescent="0.25">
      <c r="A325" s="44">
        <v>45169</v>
      </c>
      <c r="B325" s="33"/>
      <c r="C325" s="19" t="s">
        <v>27</v>
      </c>
      <c r="D325" s="6">
        <v>175</v>
      </c>
      <c r="E325" s="6"/>
      <c r="F325" s="87">
        <f t="shared" ref="F325:F326" si="1">+F324-D325+E325</f>
        <v>30478.790000000037</v>
      </c>
    </row>
    <row r="326" spans="1:6 16384:16384" ht="30" customHeight="1" x14ac:dyDescent="0.25">
      <c r="A326" s="44">
        <v>45169</v>
      </c>
      <c r="B326" s="33"/>
      <c r="C326" s="19" t="s">
        <v>45</v>
      </c>
      <c r="D326" s="39">
        <v>2105.3200000000002</v>
      </c>
      <c r="E326" s="6"/>
      <c r="F326" s="87">
        <f t="shared" si="1"/>
        <v>28373.470000000038</v>
      </c>
    </row>
    <row r="327" spans="1:6 16384:16384" ht="30" customHeight="1" thickBot="1" x14ac:dyDescent="0.3">
      <c r="A327" s="114" t="str">
        <f>$A$22</f>
        <v>BALANCE AL 31/08/2023</v>
      </c>
      <c r="B327" s="115"/>
      <c r="C327" s="115"/>
      <c r="D327" s="115"/>
      <c r="E327" s="116"/>
      <c r="F327" s="88">
        <f>+F326</f>
        <v>28373.470000000038</v>
      </c>
    </row>
    <row r="328" spans="1:6 16384:16384" ht="20.100000000000001" customHeight="1" x14ac:dyDescent="0.25">
      <c r="A328" s="41"/>
      <c r="B328" s="1"/>
      <c r="C328" s="59"/>
      <c r="D328" s="9"/>
      <c r="E328" s="9"/>
      <c r="F328" s="71"/>
    </row>
    <row r="329" spans="1:6 16384:16384" ht="20.100000000000001" customHeight="1" x14ac:dyDescent="0.25">
      <c r="A329" s="45"/>
      <c r="B329" s="28"/>
      <c r="F329" s="65"/>
    </row>
    <row r="330" spans="1:6 16384:16384" ht="20.100000000000001" customHeight="1" x14ac:dyDescent="0.25">
      <c r="D330" s="9"/>
      <c r="E330" s="9"/>
      <c r="F330" s="9"/>
    </row>
    <row r="331" spans="1:6 16384:16384" ht="20.100000000000001" customHeight="1" x14ac:dyDescent="0.25">
      <c r="A331" s="118" t="s">
        <v>10</v>
      </c>
      <c r="B331" s="118"/>
      <c r="D331" s="119" t="s">
        <v>11</v>
      </c>
      <c r="E331" s="119"/>
      <c r="F331" s="119"/>
    </row>
    <row r="332" spans="1:6 16384:16384" ht="20.100000000000001" customHeight="1" x14ac:dyDescent="0.25">
      <c r="A332" s="108" t="s">
        <v>12</v>
      </c>
      <c r="B332" s="108"/>
      <c r="D332" s="109" t="s">
        <v>33</v>
      </c>
      <c r="E332" s="109"/>
      <c r="F332" s="109"/>
    </row>
    <row r="333" spans="1:6 16384:16384" ht="20.100000000000001" customHeight="1" x14ac:dyDescent="0.25">
      <c r="A333" s="110" t="s">
        <v>13</v>
      </c>
      <c r="B333" s="110"/>
      <c r="D333" s="111" t="s">
        <v>14</v>
      </c>
      <c r="E333" s="111"/>
      <c r="F333" s="111"/>
    </row>
    <row r="334" spans="1:6 16384:16384" ht="20.100000000000001" customHeight="1" x14ac:dyDescent="0.25">
      <c r="A334" s="41"/>
      <c r="B334" s="1"/>
    </row>
    <row r="335" spans="1:6 16384:16384" ht="20.100000000000001" customHeight="1" x14ac:dyDescent="0.25">
      <c r="A335" s="41"/>
      <c r="B335" s="1"/>
      <c r="C335" s="59"/>
    </row>
    <row r="336" spans="1:6 16384:16384" ht="20.100000000000001" customHeight="1" x14ac:dyDescent="0.25">
      <c r="A336" s="41"/>
      <c r="B336" s="1"/>
      <c r="C336" s="60" t="s">
        <v>11</v>
      </c>
      <c r="XFD336" s="29">
        <f>SUM(A336:XFC336)</f>
        <v>0</v>
      </c>
    </row>
    <row r="337" spans="1:7" ht="20.100000000000001" customHeight="1" x14ac:dyDescent="0.25">
      <c r="A337" s="41"/>
      <c r="B337" s="1"/>
      <c r="C337" s="58" t="s">
        <v>15</v>
      </c>
    </row>
    <row r="338" spans="1:7" ht="20.100000000000001" customHeight="1" x14ac:dyDescent="0.25">
      <c r="A338" s="41"/>
      <c r="B338" s="1"/>
      <c r="C338" s="51" t="s">
        <v>16</v>
      </c>
    </row>
    <row r="339" spans="1:7" ht="30" customHeight="1" x14ac:dyDescent="0.25">
      <c r="A339" s="41"/>
      <c r="B339" s="1"/>
    </row>
    <row r="340" spans="1:7" ht="30" customHeight="1" x14ac:dyDescent="0.25">
      <c r="A340" s="41"/>
      <c r="B340" s="1"/>
    </row>
    <row r="341" spans="1:7" ht="30" customHeight="1" x14ac:dyDescent="0.25">
      <c r="A341" s="41"/>
      <c r="B341" s="1"/>
    </row>
    <row r="342" spans="1:7" ht="30" customHeight="1" x14ac:dyDescent="0.25">
      <c r="A342" s="41"/>
      <c r="B342" s="1"/>
    </row>
    <row r="343" spans="1:7" ht="30" customHeight="1" x14ac:dyDescent="0.25">
      <c r="A343" s="41"/>
      <c r="B343" s="1"/>
    </row>
    <row r="344" spans="1:7" ht="30" customHeight="1" x14ac:dyDescent="0.25">
      <c r="A344" s="41"/>
      <c r="B344" s="1"/>
    </row>
    <row r="345" spans="1:7" ht="30" customHeight="1" x14ac:dyDescent="0.25"/>
    <row r="346" spans="1:7" ht="30" customHeight="1" x14ac:dyDescent="0.25">
      <c r="F346" s="65"/>
    </row>
    <row r="347" spans="1:7" ht="30" customHeight="1" x14ac:dyDescent="0.25">
      <c r="C347" s="59"/>
      <c r="F347" s="65"/>
    </row>
    <row r="348" spans="1:7" ht="20.100000000000001" customHeight="1" x14ac:dyDescent="0.25">
      <c r="A348" s="108" t="s">
        <v>20</v>
      </c>
      <c r="B348" s="108"/>
      <c r="C348" s="108"/>
      <c r="D348" s="108"/>
      <c r="E348" s="108"/>
      <c r="F348" s="108"/>
    </row>
    <row r="349" spans="1:7" ht="20.100000000000001" customHeight="1" x14ac:dyDescent="0.25">
      <c r="A349" s="108" t="s">
        <v>28</v>
      </c>
      <c r="B349" s="108"/>
      <c r="C349" s="108"/>
      <c r="D349" s="108"/>
      <c r="E349" s="108"/>
      <c r="F349" s="108"/>
      <c r="G349" s="9"/>
    </row>
    <row r="350" spans="1:7" ht="20.100000000000001" customHeight="1" x14ac:dyDescent="0.25">
      <c r="A350" s="112" t="s">
        <v>29</v>
      </c>
      <c r="B350" s="112"/>
      <c r="C350" s="112"/>
      <c r="D350" s="112"/>
      <c r="E350" s="112"/>
      <c r="F350" s="112"/>
      <c r="G350" s="9"/>
    </row>
    <row r="351" spans="1:7" ht="20.100000000000001" customHeight="1" x14ac:dyDescent="0.25">
      <c r="A351" s="112" t="str">
        <f>$A$17</f>
        <v>DEL 01 AL 31 DE AGOSTO DE 2023</v>
      </c>
      <c r="B351" s="112"/>
      <c r="C351" s="112"/>
      <c r="D351" s="112"/>
      <c r="E351" s="112"/>
      <c r="F351" s="112"/>
      <c r="G351" s="9"/>
    </row>
    <row r="352" spans="1:7" ht="20.100000000000001" customHeight="1" thickBot="1" x14ac:dyDescent="0.3">
      <c r="A352" s="113" t="s">
        <v>3</v>
      </c>
      <c r="B352" s="113"/>
      <c r="C352" s="113"/>
      <c r="D352" s="113"/>
      <c r="E352" s="113"/>
      <c r="F352" s="113"/>
      <c r="G352" s="9"/>
    </row>
    <row r="353" spans="1:24" ht="30" customHeight="1" x14ac:dyDescent="0.25">
      <c r="A353" s="15" t="s">
        <v>4</v>
      </c>
      <c r="B353" s="16" t="s">
        <v>30</v>
      </c>
      <c r="C353" s="52" t="s">
        <v>6</v>
      </c>
      <c r="D353" s="17" t="s">
        <v>7</v>
      </c>
      <c r="E353" s="17" t="s">
        <v>8</v>
      </c>
      <c r="F353" s="76" t="s">
        <v>9</v>
      </c>
      <c r="G353" s="9"/>
    </row>
    <row r="354" spans="1:24" ht="30" customHeight="1" x14ac:dyDescent="0.25">
      <c r="A354" s="120" t="str">
        <f>$A$20</f>
        <v>BALANCE INICIAL</v>
      </c>
      <c r="B354" s="121"/>
      <c r="C354" s="121"/>
      <c r="D354" s="121"/>
      <c r="E354" s="122"/>
      <c r="F354" s="93">
        <v>12706635.939999992</v>
      </c>
      <c r="G354" s="9"/>
    </row>
    <row r="355" spans="1:24" ht="30" customHeight="1" x14ac:dyDescent="0.25">
      <c r="A355" s="44">
        <v>45142</v>
      </c>
      <c r="B355" s="33"/>
      <c r="C355" s="21" t="s">
        <v>89</v>
      </c>
      <c r="D355" s="64"/>
      <c r="E355" s="97">
        <v>2409</v>
      </c>
      <c r="F355" s="89">
        <f>F354+E355</f>
        <v>12709044.939999992</v>
      </c>
      <c r="G355" s="9"/>
    </row>
    <row r="356" spans="1:24" ht="30" customHeight="1" x14ac:dyDescent="0.25">
      <c r="A356" s="44">
        <v>45146</v>
      </c>
      <c r="B356" s="33"/>
      <c r="C356" s="21" t="s">
        <v>90</v>
      </c>
      <c r="D356" s="75"/>
      <c r="E356" s="97">
        <v>5700</v>
      </c>
      <c r="F356" s="89">
        <f t="shared" ref="F356:F360" si="2">F355+E356</f>
        <v>12714744.939999992</v>
      </c>
      <c r="G356" s="9"/>
    </row>
    <row r="357" spans="1:24" ht="30" customHeight="1" x14ac:dyDescent="0.25">
      <c r="A357" s="44">
        <v>45152</v>
      </c>
      <c r="B357" s="33"/>
      <c r="C357" s="21" t="s">
        <v>91</v>
      </c>
      <c r="D357" s="64"/>
      <c r="E357" s="97">
        <v>60</v>
      </c>
      <c r="F357" s="89">
        <f t="shared" si="2"/>
        <v>12714804.939999992</v>
      </c>
      <c r="G357" s="9"/>
    </row>
    <row r="358" spans="1:24" ht="30" customHeight="1" x14ac:dyDescent="0.25">
      <c r="A358" s="44">
        <v>45152</v>
      </c>
      <c r="B358" s="33"/>
      <c r="C358" s="21" t="s">
        <v>92</v>
      </c>
      <c r="D358" s="64"/>
      <c r="E358" s="97">
        <v>60</v>
      </c>
      <c r="F358" s="89">
        <f t="shared" si="2"/>
        <v>12714864.939999992</v>
      </c>
      <c r="G358" s="9"/>
    </row>
    <row r="359" spans="1:24" ht="30" customHeight="1" x14ac:dyDescent="0.25">
      <c r="A359" s="44">
        <v>45141</v>
      </c>
      <c r="B359" s="33"/>
      <c r="C359" s="21" t="s">
        <v>93</v>
      </c>
      <c r="D359" s="64"/>
      <c r="E359" s="97">
        <v>6846.25</v>
      </c>
      <c r="F359" s="89">
        <f t="shared" si="2"/>
        <v>12721711.189999992</v>
      </c>
      <c r="G359" s="9"/>
    </row>
    <row r="360" spans="1:24" ht="30" customHeight="1" x14ac:dyDescent="0.25">
      <c r="A360" s="44">
        <v>45163</v>
      </c>
      <c r="B360" s="33"/>
      <c r="C360" s="21" t="s">
        <v>94</v>
      </c>
      <c r="D360" s="64"/>
      <c r="E360" s="97">
        <v>32964693.010000002</v>
      </c>
      <c r="F360" s="89">
        <f t="shared" si="2"/>
        <v>45686404.199999996</v>
      </c>
      <c r="G360" s="9"/>
    </row>
    <row r="361" spans="1:24" ht="30" customHeight="1" x14ac:dyDescent="0.25">
      <c r="A361" s="44">
        <v>45140</v>
      </c>
      <c r="B361" s="33">
        <v>3530</v>
      </c>
      <c r="C361" s="21" t="s">
        <v>95</v>
      </c>
      <c r="D361" s="64">
        <v>45959.65</v>
      </c>
      <c r="E361" s="97"/>
      <c r="F361" s="89">
        <f>F360-D361+E361</f>
        <v>45640444.549999997</v>
      </c>
      <c r="G361" s="9"/>
    </row>
    <row r="362" spans="1:24" ht="30" customHeight="1" x14ac:dyDescent="0.25">
      <c r="A362" s="44">
        <v>45140</v>
      </c>
      <c r="B362" s="33">
        <v>3531</v>
      </c>
      <c r="C362" s="21" t="s">
        <v>96</v>
      </c>
      <c r="D362" s="64">
        <v>23246.79</v>
      </c>
      <c r="E362" s="97"/>
      <c r="F362" s="89">
        <f t="shared" ref="F362:F425" si="3">F361-D362+E362</f>
        <v>45617197.759999998</v>
      </c>
      <c r="G362" s="9"/>
    </row>
    <row r="363" spans="1:24" ht="30" customHeight="1" x14ac:dyDescent="0.25">
      <c r="A363" s="44">
        <v>45140</v>
      </c>
      <c r="B363" s="33">
        <v>3532</v>
      </c>
      <c r="C363" s="21" t="s">
        <v>97</v>
      </c>
      <c r="D363" s="64">
        <v>91960.3</v>
      </c>
      <c r="E363" s="97"/>
      <c r="F363" s="89">
        <f t="shared" si="3"/>
        <v>45525237.460000001</v>
      </c>
      <c r="G363" s="9"/>
    </row>
    <row r="364" spans="1:24" ht="30" customHeight="1" x14ac:dyDescent="0.25">
      <c r="A364" s="44">
        <v>45141</v>
      </c>
      <c r="B364" s="33">
        <v>3533</v>
      </c>
      <c r="C364" s="21" t="s">
        <v>98</v>
      </c>
      <c r="D364" s="64">
        <v>3063643.78</v>
      </c>
      <c r="E364" s="97"/>
      <c r="F364" s="89">
        <f t="shared" si="3"/>
        <v>42461593.68</v>
      </c>
      <c r="G364" s="9"/>
    </row>
    <row r="365" spans="1:24" s="12" customFormat="1" ht="30" customHeight="1" x14ac:dyDescent="0.25">
      <c r="A365" s="44">
        <v>45141</v>
      </c>
      <c r="B365" s="33">
        <v>3534</v>
      </c>
      <c r="C365" s="21" t="s">
        <v>99</v>
      </c>
      <c r="D365" s="64">
        <v>298764.53999999998</v>
      </c>
      <c r="E365" s="97"/>
      <c r="F365" s="89">
        <f t="shared" si="3"/>
        <v>42162829.140000001</v>
      </c>
      <c r="G365" s="9"/>
      <c r="H365" s="9"/>
      <c r="I365" s="9"/>
      <c r="J365" s="9"/>
      <c r="K365" s="9"/>
      <c r="L365" s="9"/>
      <c r="M365" s="9"/>
      <c r="N365" s="9"/>
      <c r="O365" s="9"/>
      <c r="P365" s="9"/>
      <c r="Q365" s="9"/>
      <c r="R365" s="9"/>
      <c r="S365" s="9"/>
      <c r="T365" s="9"/>
      <c r="U365" s="9"/>
      <c r="V365" s="9"/>
      <c r="W365" s="9"/>
      <c r="X365" s="9"/>
    </row>
    <row r="366" spans="1:24" s="12" customFormat="1" ht="30" customHeight="1" x14ac:dyDescent="0.25">
      <c r="A366" s="44">
        <v>45145</v>
      </c>
      <c r="B366" s="33">
        <v>3535</v>
      </c>
      <c r="C366" s="21" t="s">
        <v>100</v>
      </c>
      <c r="D366" s="64">
        <v>360261.14</v>
      </c>
      <c r="E366" s="97"/>
      <c r="F366" s="89">
        <f t="shared" si="3"/>
        <v>41802568</v>
      </c>
      <c r="G366" s="9"/>
      <c r="H366" s="9"/>
      <c r="I366" s="9"/>
      <c r="J366" s="9"/>
      <c r="K366" s="9"/>
      <c r="L366" s="9"/>
      <c r="M366" s="9"/>
      <c r="N366" s="9"/>
      <c r="O366" s="9"/>
      <c r="P366" s="9"/>
      <c r="Q366" s="9"/>
      <c r="R366" s="9"/>
      <c r="S366" s="9"/>
      <c r="T366" s="9"/>
      <c r="U366" s="9"/>
      <c r="V366" s="9"/>
      <c r="W366" s="9"/>
      <c r="X366" s="9"/>
    </row>
    <row r="367" spans="1:24" s="12" customFormat="1" ht="30" customHeight="1" x14ac:dyDescent="0.25">
      <c r="A367" s="44">
        <v>45145</v>
      </c>
      <c r="B367" s="33">
        <v>3536</v>
      </c>
      <c r="C367" s="21" t="s">
        <v>101</v>
      </c>
      <c r="D367" s="64">
        <v>18164.11</v>
      </c>
      <c r="E367" s="97"/>
      <c r="F367" s="89">
        <f t="shared" si="3"/>
        <v>41784403.890000001</v>
      </c>
      <c r="G367" s="9"/>
      <c r="H367" s="9"/>
      <c r="I367" s="9"/>
      <c r="J367" s="9"/>
      <c r="K367" s="9"/>
      <c r="L367" s="9"/>
      <c r="M367" s="9"/>
      <c r="N367" s="9"/>
      <c r="O367" s="9"/>
      <c r="P367" s="9"/>
      <c r="Q367" s="9"/>
      <c r="R367" s="9"/>
      <c r="S367" s="9"/>
      <c r="T367" s="9"/>
      <c r="U367" s="9"/>
      <c r="V367" s="9"/>
      <c r="W367" s="9"/>
      <c r="X367" s="9"/>
    </row>
    <row r="368" spans="1:24" s="12" customFormat="1" ht="30" customHeight="1" x14ac:dyDescent="0.25">
      <c r="A368" s="44">
        <v>45146</v>
      </c>
      <c r="B368" s="33">
        <v>3537</v>
      </c>
      <c r="C368" s="19" t="s">
        <v>102</v>
      </c>
      <c r="D368" s="64">
        <v>66850.52</v>
      </c>
      <c r="E368" s="97"/>
      <c r="F368" s="89">
        <f t="shared" si="3"/>
        <v>41717553.369999997</v>
      </c>
      <c r="G368" s="9"/>
      <c r="H368" s="9"/>
      <c r="I368" s="9"/>
      <c r="J368" s="9"/>
      <c r="K368" s="9"/>
      <c r="L368" s="9"/>
      <c r="M368" s="9"/>
      <c r="N368" s="9"/>
      <c r="O368" s="9"/>
      <c r="P368" s="9"/>
      <c r="Q368" s="9"/>
      <c r="R368" s="9"/>
      <c r="S368" s="9"/>
      <c r="T368" s="9"/>
      <c r="U368" s="9"/>
      <c r="V368" s="9"/>
      <c r="W368" s="9"/>
      <c r="X368" s="9"/>
    </row>
    <row r="369" spans="1:24" s="12" customFormat="1" ht="30" customHeight="1" x14ac:dyDescent="0.25">
      <c r="A369" s="44">
        <v>45152</v>
      </c>
      <c r="B369" s="34">
        <v>3538</v>
      </c>
      <c r="C369" s="19" t="s">
        <v>103</v>
      </c>
      <c r="D369" s="64">
        <v>85889.07</v>
      </c>
      <c r="E369" s="97"/>
      <c r="F369" s="89">
        <f t="shared" si="3"/>
        <v>41631664.299999997</v>
      </c>
      <c r="G369" s="9"/>
      <c r="H369" s="9"/>
      <c r="I369" s="9"/>
      <c r="J369" s="9"/>
      <c r="K369" s="9"/>
      <c r="L369" s="9"/>
      <c r="M369" s="9"/>
      <c r="N369" s="9"/>
      <c r="O369" s="9"/>
      <c r="P369" s="9"/>
      <c r="Q369" s="9"/>
      <c r="R369" s="9"/>
      <c r="S369" s="9"/>
      <c r="T369" s="9"/>
      <c r="U369" s="9"/>
      <c r="V369" s="9"/>
      <c r="W369" s="9"/>
      <c r="X369" s="9"/>
    </row>
    <row r="370" spans="1:24" s="12" customFormat="1" ht="30" customHeight="1" x14ac:dyDescent="0.25">
      <c r="A370" s="44">
        <v>45153</v>
      </c>
      <c r="B370" s="34">
        <v>3539</v>
      </c>
      <c r="C370" s="19" t="s">
        <v>104</v>
      </c>
      <c r="D370" s="64">
        <v>11780</v>
      </c>
      <c r="E370" s="97"/>
      <c r="F370" s="89">
        <f t="shared" si="3"/>
        <v>41619884.299999997</v>
      </c>
      <c r="G370" s="9"/>
      <c r="H370" s="9"/>
      <c r="I370" s="9"/>
      <c r="J370" s="9"/>
      <c r="K370" s="9"/>
      <c r="L370" s="9"/>
      <c r="M370" s="9"/>
      <c r="N370" s="9"/>
      <c r="O370" s="9"/>
      <c r="P370" s="9"/>
      <c r="Q370" s="9"/>
      <c r="R370" s="9"/>
      <c r="S370" s="9"/>
      <c r="T370" s="9"/>
      <c r="U370" s="9"/>
      <c r="V370" s="9"/>
      <c r="W370" s="9"/>
      <c r="X370" s="9"/>
    </row>
    <row r="371" spans="1:24" s="12" customFormat="1" ht="30" customHeight="1" x14ac:dyDescent="0.25">
      <c r="A371" s="44">
        <v>45153</v>
      </c>
      <c r="B371" s="33">
        <v>3540</v>
      </c>
      <c r="C371" s="21" t="s">
        <v>104</v>
      </c>
      <c r="D371" s="64">
        <v>2945</v>
      </c>
      <c r="E371" s="97"/>
      <c r="F371" s="89">
        <f t="shared" si="3"/>
        <v>41616939.299999997</v>
      </c>
      <c r="G371" s="9"/>
      <c r="H371" s="9"/>
      <c r="I371" s="9"/>
      <c r="J371" s="9"/>
      <c r="K371" s="9"/>
      <c r="L371" s="9"/>
      <c r="M371" s="9"/>
      <c r="N371" s="9"/>
      <c r="O371" s="9"/>
      <c r="P371" s="9"/>
      <c r="Q371" s="9"/>
      <c r="R371" s="9"/>
      <c r="S371" s="9"/>
      <c r="T371" s="9"/>
      <c r="U371" s="9"/>
      <c r="V371" s="9"/>
      <c r="W371" s="9"/>
      <c r="X371" s="9"/>
    </row>
    <row r="372" spans="1:24" s="12" customFormat="1" ht="30" customHeight="1" x14ac:dyDescent="0.25">
      <c r="A372" s="44">
        <v>45155</v>
      </c>
      <c r="B372" s="33">
        <v>3541</v>
      </c>
      <c r="C372" s="21" t="s">
        <v>42</v>
      </c>
      <c r="D372" s="64">
        <v>263120</v>
      </c>
      <c r="E372" s="97"/>
      <c r="F372" s="89">
        <f t="shared" si="3"/>
        <v>41353819.299999997</v>
      </c>
      <c r="G372" s="9"/>
      <c r="H372" s="9"/>
      <c r="I372" s="9"/>
      <c r="J372" s="9"/>
      <c r="K372" s="9"/>
      <c r="L372" s="9"/>
      <c r="M372" s="9"/>
      <c r="N372" s="9"/>
      <c r="O372" s="9"/>
      <c r="P372" s="9"/>
      <c r="Q372" s="9"/>
      <c r="R372" s="9"/>
      <c r="S372" s="9"/>
      <c r="T372" s="9"/>
      <c r="U372" s="9"/>
      <c r="V372" s="9"/>
      <c r="W372" s="9"/>
      <c r="X372" s="9"/>
    </row>
    <row r="373" spans="1:24" s="12" customFormat="1" ht="30" customHeight="1" x14ac:dyDescent="0.25">
      <c r="A373" s="44">
        <v>45155</v>
      </c>
      <c r="B373" s="33">
        <v>3542</v>
      </c>
      <c r="C373" s="21" t="s">
        <v>37</v>
      </c>
      <c r="D373" s="64">
        <v>86399.43</v>
      </c>
      <c r="E373" s="97"/>
      <c r="F373" s="89">
        <f t="shared" si="3"/>
        <v>41267419.869999997</v>
      </c>
      <c r="G373" s="9"/>
      <c r="H373" s="9"/>
      <c r="I373" s="9"/>
      <c r="J373" s="9"/>
      <c r="K373" s="9"/>
      <c r="L373" s="9"/>
      <c r="M373" s="9"/>
      <c r="N373" s="9"/>
      <c r="O373" s="9"/>
      <c r="P373" s="9"/>
      <c r="Q373" s="9"/>
      <c r="R373" s="9"/>
      <c r="S373" s="9"/>
      <c r="T373" s="9"/>
      <c r="U373" s="9"/>
      <c r="V373" s="9"/>
      <c r="W373" s="9"/>
      <c r="X373" s="9"/>
    </row>
    <row r="374" spans="1:24" s="12" customFormat="1" ht="30" customHeight="1" x14ac:dyDescent="0.25">
      <c r="A374" s="44">
        <v>45155</v>
      </c>
      <c r="B374" s="33">
        <v>3543</v>
      </c>
      <c r="C374" s="21" t="s">
        <v>39</v>
      </c>
      <c r="D374" s="64">
        <v>31456.01</v>
      </c>
      <c r="E374" s="97"/>
      <c r="F374" s="89">
        <f t="shared" si="3"/>
        <v>41235963.859999999</v>
      </c>
      <c r="G374" s="9"/>
      <c r="H374" s="9"/>
      <c r="I374" s="9"/>
      <c r="J374" s="9"/>
      <c r="K374" s="9"/>
      <c r="L374" s="9"/>
      <c r="M374" s="9"/>
      <c r="N374" s="9"/>
      <c r="O374" s="9"/>
      <c r="P374" s="9"/>
      <c r="Q374" s="9"/>
      <c r="R374" s="9"/>
      <c r="S374" s="9"/>
      <c r="T374" s="9"/>
      <c r="U374" s="9"/>
      <c r="V374" s="9"/>
      <c r="W374" s="9"/>
      <c r="X374" s="9"/>
    </row>
    <row r="375" spans="1:24" s="12" customFormat="1" ht="30" customHeight="1" x14ac:dyDescent="0.25">
      <c r="A375" s="44">
        <v>45155</v>
      </c>
      <c r="B375" s="33">
        <v>3544</v>
      </c>
      <c r="C375" s="21" t="s">
        <v>105</v>
      </c>
      <c r="D375" s="64">
        <v>92947.26</v>
      </c>
      <c r="E375" s="97"/>
      <c r="F375" s="89">
        <f t="shared" si="3"/>
        <v>41143016.600000001</v>
      </c>
      <c r="G375" s="9"/>
      <c r="H375" s="9"/>
      <c r="I375" s="9"/>
      <c r="J375" s="9"/>
      <c r="K375" s="9"/>
      <c r="L375" s="9"/>
      <c r="M375" s="9"/>
      <c r="N375" s="9"/>
      <c r="O375" s="9"/>
      <c r="P375" s="9"/>
      <c r="Q375" s="9"/>
      <c r="R375" s="9"/>
      <c r="S375" s="9"/>
      <c r="T375" s="9"/>
      <c r="U375" s="9"/>
      <c r="V375" s="9"/>
      <c r="W375" s="9"/>
      <c r="X375" s="9"/>
    </row>
    <row r="376" spans="1:24" s="12" customFormat="1" ht="30" customHeight="1" x14ac:dyDescent="0.25">
      <c r="A376" s="44">
        <v>45155</v>
      </c>
      <c r="B376" s="34">
        <v>3545</v>
      </c>
      <c r="C376" s="21" t="s">
        <v>106</v>
      </c>
      <c r="D376" s="64">
        <v>62805.1</v>
      </c>
      <c r="E376" s="97"/>
      <c r="F376" s="89">
        <f t="shared" si="3"/>
        <v>41080211.5</v>
      </c>
      <c r="G376" s="9"/>
      <c r="H376" s="9"/>
      <c r="I376" s="9"/>
      <c r="J376" s="9"/>
      <c r="K376" s="9"/>
      <c r="L376" s="9"/>
      <c r="M376" s="9"/>
      <c r="N376" s="9"/>
      <c r="O376" s="9"/>
      <c r="P376" s="9"/>
      <c r="Q376" s="9"/>
      <c r="R376" s="9"/>
      <c r="S376" s="9"/>
      <c r="T376" s="9"/>
      <c r="U376" s="9"/>
      <c r="V376" s="9"/>
      <c r="W376" s="9"/>
      <c r="X376" s="9"/>
    </row>
    <row r="377" spans="1:24" s="12" customFormat="1" ht="30" customHeight="1" x14ac:dyDescent="0.25">
      <c r="A377" s="44">
        <v>45159</v>
      </c>
      <c r="B377" s="33">
        <v>3546</v>
      </c>
      <c r="C377" s="21" t="s">
        <v>40</v>
      </c>
      <c r="D377" s="64">
        <v>11992.01</v>
      </c>
      <c r="E377" s="97"/>
      <c r="F377" s="89">
        <f t="shared" si="3"/>
        <v>41068219.490000002</v>
      </c>
      <c r="G377" s="9"/>
      <c r="H377" s="9"/>
      <c r="I377" s="9"/>
      <c r="J377" s="9"/>
      <c r="K377" s="9"/>
      <c r="L377" s="9"/>
      <c r="M377" s="9"/>
      <c r="N377" s="9"/>
      <c r="O377" s="9"/>
      <c r="P377" s="9"/>
      <c r="Q377" s="9"/>
      <c r="R377" s="9"/>
      <c r="S377" s="9"/>
      <c r="T377" s="9"/>
      <c r="U377" s="9"/>
      <c r="V377" s="9"/>
      <c r="W377" s="9"/>
      <c r="X377" s="9"/>
    </row>
    <row r="378" spans="1:24" s="12" customFormat="1" ht="30" customHeight="1" x14ac:dyDescent="0.25">
      <c r="A378" s="44">
        <v>45160</v>
      </c>
      <c r="B378" s="33">
        <v>3547</v>
      </c>
      <c r="C378" s="21" t="s">
        <v>107</v>
      </c>
      <c r="D378" s="64">
        <v>549066.97</v>
      </c>
      <c r="E378" s="97"/>
      <c r="F378" s="89">
        <f t="shared" si="3"/>
        <v>40519152.520000003</v>
      </c>
      <c r="G378" s="9"/>
      <c r="H378" s="9"/>
      <c r="I378" s="9"/>
      <c r="J378" s="9"/>
      <c r="K378" s="9"/>
      <c r="L378" s="9"/>
      <c r="M378" s="9"/>
      <c r="N378" s="9"/>
      <c r="O378" s="9"/>
      <c r="P378" s="9"/>
      <c r="Q378" s="9"/>
      <c r="R378" s="9"/>
      <c r="S378" s="9"/>
      <c r="T378" s="9"/>
      <c r="U378" s="9"/>
      <c r="V378" s="9"/>
      <c r="W378" s="9"/>
      <c r="X378" s="9"/>
    </row>
    <row r="379" spans="1:24" s="12" customFormat="1" ht="30" customHeight="1" x14ac:dyDescent="0.25">
      <c r="A379" s="44">
        <v>45162</v>
      </c>
      <c r="B379" s="33">
        <v>3548</v>
      </c>
      <c r="C379" s="21" t="s">
        <v>108</v>
      </c>
      <c r="D379" s="64">
        <v>43986.86</v>
      </c>
      <c r="E379" s="97"/>
      <c r="F379" s="89">
        <f t="shared" si="3"/>
        <v>40475165.660000004</v>
      </c>
      <c r="G379" s="9"/>
      <c r="H379" s="9"/>
      <c r="I379" s="9"/>
      <c r="J379" s="9"/>
      <c r="K379" s="9"/>
      <c r="L379" s="9"/>
      <c r="M379" s="9"/>
      <c r="N379" s="9"/>
      <c r="O379" s="9"/>
      <c r="P379" s="9"/>
      <c r="Q379" s="9"/>
      <c r="R379" s="9"/>
      <c r="S379" s="9"/>
      <c r="T379" s="9"/>
      <c r="U379" s="9"/>
      <c r="V379" s="9"/>
      <c r="W379" s="9"/>
      <c r="X379" s="9"/>
    </row>
    <row r="380" spans="1:24" s="12" customFormat="1" ht="30" customHeight="1" x14ac:dyDescent="0.25">
      <c r="A380" s="44">
        <v>45162</v>
      </c>
      <c r="B380" s="33">
        <v>3549</v>
      </c>
      <c r="C380" s="21" t="s">
        <v>35</v>
      </c>
      <c r="D380" s="64">
        <v>1218787.51</v>
      </c>
      <c r="E380" s="97"/>
      <c r="F380" s="89">
        <f t="shared" si="3"/>
        <v>39256378.150000006</v>
      </c>
      <c r="G380" s="9"/>
      <c r="H380" s="9"/>
      <c r="I380" s="9"/>
      <c r="J380" s="9"/>
      <c r="K380" s="9"/>
      <c r="L380" s="9"/>
      <c r="M380" s="9"/>
      <c r="N380" s="9"/>
      <c r="O380" s="9"/>
      <c r="P380" s="9"/>
      <c r="Q380" s="9"/>
      <c r="R380" s="9"/>
      <c r="S380" s="9"/>
      <c r="T380" s="9"/>
      <c r="U380" s="9"/>
      <c r="V380" s="9"/>
      <c r="W380" s="9"/>
      <c r="X380" s="9"/>
    </row>
    <row r="381" spans="1:24" s="12" customFormat="1" ht="30" customHeight="1" x14ac:dyDescent="0.25">
      <c r="A381" s="44">
        <v>45167</v>
      </c>
      <c r="B381" s="33">
        <v>3550</v>
      </c>
      <c r="C381" s="21" t="s">
        <v>109</v>
      </c>
      <c r="D381" s="64">
        <v>2210</v>
      </c>
      <c r="E381" s="97"/>
      <c r="F381" s="89">
        <f t="shared" si="3"/>
        <v>39254168.150000006</v>
      </c>
      <c r="G381" s="9"/>
      <c r="H381" s="9"/>
      <c r="I381" s="9"/>
      <c r="J381" s="9"/>
      <c r="K381" s="9"/>
      <c r="L381" s="9"/>
      <c r="M381" s="9"/>
      <c r="N381" s="9"/>
      <c r="O381" s="9"/>
      <c r="P381" s="9"/>
      <c r="Q381" s="9"/>
      <c r="R381" s="9"/>
      <c r="S381" s="9"/>
      <c r="T381" s="9"/>
      <c r="U381" s="9"/>
      <c r="V381" s="9"/>
      <c r="W381" s="9"/>
      <c r="X381" s="9"/>
    </row>
    <row r="382" spans="1:24" s="12" customFormat="1" ht="30" customHeight="1" x14ac:dyDescent="0.25">
      <c r="A382" s="44">
        <v>45167</v>
      </c>
      <c r="B382" s="33">
        <v>3551</v>
      </c>
      <c r="C382" s="21" t="s">
        <v>110</v>
      </c>
      <c r="D382" s="64">
        <v>1350</v>
      </c>
      <c r="E382" s="97"/>
      <c r="F382" s="89">
        <f t="shared" si="3"/>
        <v>39252818.150000006</v>
      </c>
      <c r="G382" s="9"/>
      <c r="H382" s="9"/>
      <c r="I382" s="9"/>
      <c r="J382" s="9"/>
      <c r="K382" s="9"/>
      <c r="L382" s="9"/>
      <c r="M382" s="9"/>
      <c r="N382" s="9"/>
      <c r="O382" s="9"/>
      <c r="P382" s="9"/>
      <c r="Q382" s="9"/>
      <c r="R382" s="9"/>
      <c r="S382" s="9"/>
      <c r="T382" s="9"/>
      <c r="U382" s="9"/>
      <c r="V382" s="9"/>
      <c r="W382" s="9"/>
      <c r="X382" s="9"/>
    </row>
    <row r="383" spans="1:24" s="12" customFormat="1" ht="30" customHeight="1" x14ac:dyDescent="0.25">
      <c r="A383" s="44">
        <v>45167</v>
      </c>
      <c r="B383" s="33">
        <v>3552</v>
      </c>
      <c r="C383" s="21" t="s">
        <v>38</v>
      </c>
      <c r="D383" s="64">
        <v>36543.760000000002</v>
      </c>
      <c r="E383" s="97"/>
      <c r="F383" s="89">
        <f t="shared" si="3"/>
        <v>39216274.390000008</v>
      </c>
      <c r="G383" s="9"/>
      <c r="H383" s="9"/>
      <c r="I383" s="9"/>
      <c r="J383" s="9"/>
      <c r="K383" s="9"/>
      <c r="L383" s="9"/>
      <c r="M383" s="9"/>
      <c r="N383" s="9"/>
      <c r="O383" s="9"/>
      <c r="P383" s="9"/>
      <c r="Q383" s="9"/>
      <c r="R383" s="9"/>
      <c r="S383" s="9"/>
      <c r="T383" s="9"/>
      <c r="U383" s="9"/>
      <c r="V383" s="9"/>
      <c r="W383" s="9"/>
      <c r="X383" s="9"/>
    </row>
    <row r="384" spans="1:24" s="12" customFormat="1" ht="30" customHeight="1" x14ac:dyDescent="0.25">
      <c r="A384" s="44">
        <v>45167</v>
      </c>
      <c r="B384" s="33">
        <v>3553</v>
      </c>
      <c r="C384" s="21" t="s">
        <v>111</v>
      </c>
      <c r="D384" s="64">
        <v>91274.29</v>
      </c>
      <c r="E384" s="97"/>
      <c r="F384" s="89">
        <f t="shared" si="3"/>
        <v>39125000.100000009</v>
      </c>
      <c r="G384" s="9"/>
      <c r="H384" s="9"/>
      <c r="I384" s="9"/>
      <c r="J384" s="9"/>
      <c r="K384" s="9"/>
      <c r="L384" s="9"/>
      <c r="M384" s="9"/>
      <c r="N384" s="9"/>
      <c r="O384" s="9"/>
      <c r="P384" s="9"/>
      <c r="Q384" s="9"/>
      <c r="R384" s="9"/>
      <c r="S384" s="9"/>
      <c r="T384" s="9"/>
      <c r="U384" s="9"/>
      <c r="V384" s="9"/>
      <c r="W384" s="9"/>
      <c r="X384" s="9"/>
    </row>
    <row r="385" spans="1:24" s="12" customFormat="1" ht="30" customHeight="1" x14ac:dyDescent="0.25">
      <c r="A385" s="44">
        <v>45168</v>
      </c>
      <c r="B385" s="33">
        <v>3554</v>
      </c>
      <c r="C385" s="21" t="s">
        <v>36</v>
      </c>
      <c r="D385" s="64">
        <v>16834.75</v>
      </c>
      <c r="E385" s="97"/>
      <c r="F385" s="89">
        <f t="shared" si="3"/>
        <v>39108165.350000009</v>
      </c>
      <c r="G385" s="9"/>
      <c r="H385" s="9"/>
      <c r="I385" s="9"/>
      <c r="J385" s="9"/>
      <c r="K385" s="9"/>
      <c r="L385" s="9"/>
      <c r="M385" s="9"/>
      <c r="N385" s="9"/>
      <c r="O385" s="9"/>
      <c r="P385" s="9"/>
      <c r="Q385" s="9"/>
      <c r="R385" s="9"/>
      <c r="S385" s="9"/>
      <c r="T385" s="9"/>
      <c r="U385" s="9"/>
      <c r="V385" s="9"/>
      <c r="W385" s="9"/>
      <c r="X385" s="9"/>
    </row>
    <row r="386" spans="1:24" s="12" customFormat="1" ht="30" customHeight="1" x14ac:dyDescent="0.25">
      <c r="A386" s="44">
        <v>45169</v>
      </c>
      <c r="B386" s="33">
        <v>3555</v>
      </c>
      <c r="C386" s="21" t="s">
        <v>112</v>
      </c>
      <c r="D386" s="64">
        <v>11929.44</v>
      </c>
      <c r="E386" s="97"/>
      <c r="F386" s="89">
        <f t="shared" si="3"/>
        <v>39096235.910000011</v>
      </c>
      <c r="G386" s="9"/>
      <c r="H386" s="9"/>
      <c r="I386" s="9"/>
      <c r="J386" s="9"/>
      <c r="K386" s="9"/>
      <c r="L386" s="9"/>
      <c r="M386" s="9"/>
      <c r="N386" s="9"/>
      <c r="O386" s="9"/>
      <c r="P386" s="9"/>
      <c r="Q386" s="9"/>
      <c r="R386" s="9"/>
      <c r="S386" s="9"/>
      <c r="T386" s="9"/>
      <c r="U386" s="9"/>
      <c r="V386" s="9"/>
      <c r="W386" s="9"/>
      <c r="X386" s="9"/>
    </row>
    <row r="387" spans="1:24" s="12" customFormat="1" ht="30" customHeight="1" x14ac:dyDescent="0.25">
      <c r="A387" s="44">
        <v>45169</v>
      </c>
      <c r="B387" s="33">
        <v>3556</v>
      </c>
      <c r="C387" s="21" t="s">
        <v>41</v>
      </c>
      <c r="D387" s="64">
        <v>151290</v>
      </c>
      <c r="E387" s="97"/>
      <c r="F387" s="89">
        <f t="shared" si="3"/>
        <v>38944945.910000011</v>
      </c>
      <c r="G387" s="9"/>
      <c r="H387" s="9"/>
      <c r="I387" s="9"/>
      <c r="J387" s="9"/>
      <c r="K387" s="9"/>
      <c r="L387" s="9"/>
      <c r="M387" s="9"/>
      <c r="N387" s="9"/>
      <c r="O387" s="9"/>
      <c r="P387" s="9"/>
      <c r="Q387" s="9"/>
      <c r="R387" s="9"/>
      <c r="S387" s="9"/>
      <c r="T387" s="9"/>
      <c r="U387" s="9"/>
      <c r="V387" s="9"/>
      <c r="W387" s="9"/>
      <c r="X387" s="9"/>
    </row>
    <row r="388" spans="1:24" s="12" customFormat="1" ht="30" customHeight="1" x14ac:dyDescent="0.25">
      <c r="A388" s="44">
        <v>45169</v>
      </c>
      <c r="B388" s="33">
        <v>3557</v>
      </c>
      <c r="C388" s="21" t="s">
        <v>113</v>
      </c>
      <c r="D388" s="64">
        <v>51201.24</v>
      </c>
      <c r="E388" s="97"/>
      <c r="F388" s="89">
        <f t="shared" si="3"/>
        <v>38893744.670000009</v>
      </c>
      <c r="G388" s="9"/>
      <c r="H388" s="9"/>
      <c r="I388" s="9"/>
      <c r="J388" s="9"/>
      <c r="K388" s="9"/>
      <c r="L388" s="9"/>
      <c r="M388" s="9"/>
      <c r="N388" s="9"/>
      <c r="O388" s="9"/>
      <c r="P388" s="9"/>
      <c r="Q388" s="9"/>
      <c r="R388" s="9"/>
      <c r="S388" s="9"/>
      <c r="T388" s="9"/>
      <c r="U388" s="9"/>
      <c r="V388" s="9"/>
      <c r="W388" s="9"/>
      <c r="X388" s="9"/>
    </row>
    <row r="389" spans="1:24" s="12" customFormat="1" ht="30" customHeight="1" x14ac:dyDescent="0.25">
      <c r="A389" s="44">
        <v>45169</v>
      </c>
      <c r="B389" s="33">
        <v>3558</v>
      </c>
      <c r="C389" s="21" t="s">
        <v>100</v>
      </c>
      <c r="D389" s="64">
        <v>354352.87</v>
      </c>
      <c r="E389" s="97"/>
      <c r="F389" s="89">
        <f t="shared" si="3"/>
        <v>38539391.800000012</v>
      </c>
      <c r="G389" s="9"/>
      <c r="H389" s="9"/>
      <c r="I389" s="9"/>
      <c r="J389" s="9"/>
      <c r="K389" s="9"/>
      <c r="L389" s="9"/>
      <c r="M389" s="9"/>
      <c r="N389" s="9"/>
      <c r="O389" s="9"/>
      <c r="P389" s="9"/>
      <c r="Q389" s="9"/>
      <c r="R389" s="9"/>
      <c r="S389" s="9"/>
      <c r="T389" s="9"/>
      <c r="U389" s="9"/>
      <c r="V389" s="9"/>
      <c r="W389" s="9"/>
      <c r="X389" s="9"/>
    </row>
    <row r="390" spans="1:24" s="12" customFormat="1" ht="63.75" x14ac:dyDescent="0.25">
      <c r="A390" s="44">
        <v>37475</v>
      </c>
      <c r="B390" s="33" t="s">
        <v>114</v>
      </c>
      <c r="C390" s="21" t="s">
        <v>115</v>
      </c>
      <c r="D390" s="64">
        <v>11700</v>
      </c>
      <c r="E390" s="97"/>
      <c r="F390" s="89">
        <f t="shared" si="3"/>
        <v>38527691.800000012</v>
      </c>
      <c r="G390" s="9"/>
      <c r="H390" s="9"/>
      <c r="I390" s="9"/>
      <c r="J390" s="9"/>
      <c r="K390" s="9"/>
      <c r="L390" s="9"/>
      <c r="M390" s="9"/>
      <c r="N390" s="9"/>
      <c r="O390" s="9"/>
      <c r="P390" s="9"/>
      <c r="Q390" s="9"/>
      <c r="R390" s="9"/>
      <c r="S390" s="9"/>
      <c r="T390" s="9"/>
      <c r="U390" s="9"/>
      <c r="V390" s="9"/>
      <c r="W390" s="9"/>
      <c r="X390" s="9"/>
    </row>
    <row r="391" spans="1:24" s="12" customFormat="1" ht="76.5" x14ac:dyDescent="0.25">
      <c r="A391" s="44">
        <v>45145</v>
      </c>
      <c r="B391" s="33" t="s">
        <v>116</v>
      </c>
      <c r="C391" s="21" t="s">
        <v>117</v>
      </c>
      <c r="D391" s="64">
        <v>6960</v>
      </c>
      <c r="E391" s="97"/>
      <c r="F391" s="89">
        <f t="shared" si="3"/>
        <v>38520731.800000012</v>
      </c>
      <c r="G391" s="9"/>
      <c r="H391" s="9"/>
      <c r="I391" s="9"/>
      <c r="J391" s="9"/>
      <c r="K391" s="9"/>
      <c r="L391" s="9"/>
      <c r="M391" s="9"/>
      <c r="N391" s="9"/>
      <c r="O391" s="9"/>
      <c r="P391" s="9"/>
      <c r="Q391" s="9"/>
      <c r="R391" s="9"/>
      <c r="S391" s="9"/>
      <c r="T391" s="9"/>
      <c r="U391" s="9"/>
      <c r="V391" s="9"/>
      <c r="W391" s="9"/>
      <c r="X391" s="9"/>
    </row>
    <row r="392" spans="1:24" s="12" customFormat="1" ht="76.5" x14ac:dyDescent="0.25">
      <c r="A392" s="44">
        <v>45145</v>
      </c>
      <c r="B392" s="33" t="s">
        <v>118</v>
      </c>
      <c r="C392" s="21" t="s">
        <v>119</v>
      </c>
      <c r="D392" s="64">
        <v>2100</v>
      </c>
      <c r="E392" s="97"/>
      <c r="F392" s="89">
        <f t="shared" si="3"/>
        <v>38518631.800000012</v>
      </c>
      <c r="G392" s="9"/>
      <c r="H392" s="9"/>
      <c r="I392" s="9"/>
      <c r="J392" s="9"/>
      <c r="K392" s="9"/>
      <c r="L392" s="9"/>
      <c r="M392" s="9"/>
      <c r="N392" s="9"/>
      <c r="O392" s="9"/>
      <c r="P392" s="9"/>
      <c r="Q392" s="9"/>
      <c r="R392" s="9"/>
      <c r="S392" s="9"/>
      <c r="T392" s="9"/>
      <c r="U392" s="9"/>
      <c r="V392" s="9"/>
      <c r="W392" s="9"/>
      <c r="X392" s="9"/>
    </row>
    <row r="393" spans="1:24" s="12" customFormat="1" ht="102" x14ac:dyDescent="0.25">
      <c r="A393" s="44">
        <v>45145</v>
      </c>
      <c r="B393" s="33" t="s">
        <v>120</v>
      </c>
      <c r="C393" s="21" t="s">
        <v>121</v>
      </c>
      <c r="D393" s="64">
        <v>78390</v>
      </c>
      <c r="E393" s="97"/>
      <c r="F393" s="89">
        <f t="shared" si="3"/>
        <v>38440241.800000012</v>
      </c>
      <c r="G393" s="9"/>
      <c r="H393" s="9"/>
      <c r="I393" s="9"/>
      <c r="J393" s="9"/>
      <c r="K393" s="9"/>
      <c r="L393" s="9"/>
      <c r="M393" s="9"/>
      <c r="N393" s="9"/>
      <c r="O393" s="9"/>
      <c r="P393" s="9"/>
      <c r="Q393" s="9"/>
      <c r="R393" s="9"/>
      <c r="S393" s="9"/>
      <c r="T393" s="9"/>
      <c r="U393" s="9"/>
      <c r="V393" s="9"/>
      <c r="W393" s="9"/>
      <c r="X393" s="9"/>
    </row>
    <row r="394" spans="1:24" s="12" customFormat="1" ht="140.25" x14ac:dyDescent="0.25">
      <c r="A394" s="44">
        <v>45145</v>
      </c>
      <c r="B394" s="33" t="s">
        <v>122</v>
      </c>
      <c r="C394" s="21" t="s">
        <v>123</v>
      </c>
      <c r="D394" s="64">
        <v>367890</v>
      </c>
      <c r="E394" s="97"/>
      <c r="F394" s="89">
        <f t="shared" si="3"/>
        <v>38072351.800000012</v>
      </c>
      <c r="G394" s="9"/>
      <c r="H394" s="9"/>
      <c r="I394" s="9"/>
      <c r="J394" s="9"/>
      <c r="K394" s="9"/>
      <c r="L394" s="9"/>
      <c r="M394" s="9"/>
      <c r="N394" s="9"/>
      <c r="O394" s="9"/>
      <c r="P394" s="9"/>
      <c r="Q394" s="9"/>
      <c r="R394" s="9"/>
      <c r="S394" s="9"/>
      <c r="T394" s="9"/>
      <c r="U394" s="9"/>
      <c r="V394" s="9"/>
      <c r="W394" s="9"/>
      <c r="X394" s="9"/>
    </row>
    <row r="395" spans="1:24" s="12" customFormat="1" ht="102" x14ac:dyDescent="0.25">
      <c r="A395" s="44">
        <v>45145</v>
      </c>
      <c r="B395" s="33" t="s">
        <v>124</v>
      </c>
      <c r="C395" s="21" t="s">
        <v>125</v>
      </c>
      <c r="D395" s="64">
        <v>43475</v>
      </c>
      <c r="E395" s="97"/>
      <c r="F395" s="89">
        <f t="shared" si="3"/>
        <v>38028876.800000012</v>
      </c>
      <c r="G395" s="9"/>
      <c r="H395" s="9"/>
      <c r="I395" s="9"/>
      <c r="J395" s="9"/>
      <c r="K395" s="9"/>
      <c r="L395" s="9"/>
      <c r="M395" s="9"/>
      <c r="N395" s="9"/>
      <c r="O395" s="9"/>
      <c r="P395" s="9"/>
      <c r="Q395" s="9"/>
      <c r="R395" s="9"/>
      <c r="S395" s="9"/>
      <c r="T395" s="9"/>
      <c r="U395" s="9"/>
      <c r="V395" s="9"/>
      <c r="W395" s="9"/>
      <c r="X395" s="9"/>
    </row>
    <row r="396" spans="1:24" s="12" customFormat="1" ht="110.25" customHeight="1" x14ac:dyDescent="0.25">
      <c r="A396" s="44">
        <v>45145</v>
      </c>
      <c r="B396" s="33" t="s">
        <v>126</v>
      </c>
      <c r="C396" s="21" t="s">
        <v>127</v>
      </c>
      <c r="D396" s="64">
        <v>214350</v>
      </c>
      <c r="E396" s="97"/>
      <c r="F396" s="89">
        <f t="shared" si="3"/>
        <v>37814526.800000012</v>
      </c>
      <c r="G396" s="9"/>
      <c r="H396" s="9"/>
      <c r="I396" s="9"/>
      <c r="J396" s="9"/>
      <c r="K396" s="9"/>
      <c r="L396" s="9"/>
      <c r="M396" s="9"/>
      <c r="N396" s="9"/>
      <c r="O396" s="9"/>
      <c r="P396" s="9"/>
      <c r="Q396" s="9"/>
      <c r="R396" s="9"/>
      <c r="S396" s="9"/>
      <c r="T396" s="9"/>
      <c r="U396" s="9"/>
      <c r="V396" s="9"/>
      <c r="W396" s="9"/>
      <c r="X396" s="9"/>
    </row>
    <row r="397" spans="1:24" s="12" customFormat="1" ht="76.5" x14ac:dyDescent="0.25">
      <c r="A397" s="44">
        <v>45145</v>
      </c>
      <c r="B397" s="33" t="s">
        <v>128</v>
      </c>
      <c r="C397" s="21" t="s">
        <v>129</v>
      </c>
      <c r="D397" s="64">
        <v>276247.5</v>
      </c>
      <c r="E397" s="97"/>
      <c r="F397" s="89">
        <f t="shared" si="3"/>
        <v>37538279.300000012</v>
      </c>
      <c r="G397" s="9"/>
      <c r="H397" s="9"/>
      <c r="I397" s="9"/>
      <c r="J397" s="9"/>
      <c r="K397" s="9"/>
      <c r="L397" s="9"/>
      <c r="M397" s="9"/>
      <c r="N397" s="9"/>
      <c r="O397" s="9"/>
      <c r="P397" s="9"/>
      <c r="Q397" s="9"/>
      <c r="R397" s="9"/>
      <c r="S397" s="9"/>
      <c r="T397" s="9"/>
      <c r="U397" s="9"/>
      <c r="V397" s="9"/>
      <c r="W397" s="9"/>
      <c r="X397" s="9"/>
    </row>
    <row r="398" spans="1:24" s="12" customFormat="1" ht="105.75" customHeight="1" x14ac:dyDescent="0.25">
      <c r="A398" s="44">
        <v>45145</v>
      </c>
      <c r="B398" s="33" t="s">
        <v>130</v>
      </c>
      <c r="C398" s="21" t="s">
        <v>131</v>
      </c>
      <c r="D398" s="64">
        <v>422310</v>
      </c>
      <c r="E398" s="97"/>
      <c r="F398" s="89">
        <f t="shared" si="3"/>
        <v>37115969.300000012</v>
      </c>
      <c r="G398" s="9"/>
      <c r="H398" s="9"/>
      <c r="I398" s="9"/>
      <c r="J398" s="9"/>
      <c r="K398" s="9"/>
      <c r="L398" s="9"/>
      <c r="M398" s="9"/>
      <c r="N398" s="9"/>
      <c r="O398" s="9"/>
      <c r="P398" s="9"/>
      <c r="Q398" s="9"/>
      <c r="R398" s="9"/>
      <c r="S398" s="9"/>
      <c r="T398" s="9"/>
      <c r="U398" s="9"/>
      <c r="V398" s="9"/>
      <c r="W398" s="9"/>
      <c r="X398" s="9"/>
    </row>
    <row r="399" spans="1:24" s="12" customFormat="1" ht="69.75" customHeight="1" x14ac:dyDescent="0.25">
      <c r="A399" s="44">
        <v>45149</v>
      </c>
      <c r="B399" s="33" t="s">
        <v>132</v>
      </c>
      <c r="C399" s="21" t="s">
        <v>133</v>
      </c>
      <c r="D399" s="64">
        <v>112250</v>
      </c>
      <c r="E399" s="97"/>
      <c r="F399" s="89">
        <f t="shared" si="3"/>
        <v>37003719.300000012</v>
      </c>
      <c r="G399" s="9"/>
      <c r="H399" s="9"/>
      <c r="I399" s="9"/>
      <c r="J399" s="9"/>
      <c r="K399" s="9"/>
      <c r="L399" s="9"/>
      <c r="M399" s="9"/>
      <c r="N399" s="9"/>
      <c r="O399" s="9"/>
      <c r="P399" s="9"/>
      <c r="Q399" s="9"/>
      <c r="R399" s="9"/>
      <c r="S399" s="9"/>
      <c r="T399" s="9"/>
      <c r="U399" s="9"/>
      <c r="V399" s="9"/>
      <c r="W399" s="9"/>
      <c r="X399" s="9"/>
    </row>
    <row r="400" spans="1:24" s="12" customFormat="1" ht="88.5" customHeight="1" x14ac:dyDescent="0.25">
      <c r="A400" s="44">
        <v>45149</v>
      </c>
      <c r="B400" s="33" t="s">
        <v>134</v>
      </c>
      <c r="C400" s="32" t="s">
        <v>135</v>
      </c>
      <c r="D400" s="64">
        <v>1500</v>
      </c>
      <c r="E400" s="97"/>
      <c r="F400" s="89">
        <f t="shared" si="3"/>
        <v>37002219.300000012</v>
      </c>
      <c r="G400" s="9"/>
      <c r="H400" s="9"/>
      <c r="I400" s="9"/>
      <c r="J400" s="9"/>
      <c r="K400" s="9"/>
      <c r="L400" s="9"/>
      <c r="M400" s="9"/>
      <c r="N400" s="9"/>
      <c r="O400" s="9"/>
      <c r="P400" s="9"/>
      <c r="Q400" s="9"/>
      <c r="R400" s="9"/>
      <c r="S400" s="9"/>
      <c r="T400" s="9"/>
      <c r="U400" s="9"/>
      <c r="V400" s="9"/>
      <c r="W400" s="9"/>
      <c r="X400" s="9"/>
    </row>
    <row r="401" spans="1:24" s="12" customFormat="1" ht="75" customHeight="1" x14ac:dyDescent="0.25">
      <c r="A401" s="44">
        <v>45149</v>
      </c>
      <c r="B401" s="33" t="s">
        <v>136</v>
      </c>
      <c r="C401" s="32" t="s">
        <v>137</v>
      </c>
      <c r="D401" s="64">
        <v>262440</v>
      </c>
      <c r="E401" s="97"/>
      <c r="F401" s="89">
        <f t="shared" si="3"/>
        <v>36739779.300000012</v>
      </c>
      <c r="G401" s="9"/>
      <c r="H401" s="9"/>
      <c r="I401" s="9"/>
      <c r="J401" s="9"/>
      <c r="K401" s="9"/>
      <c r="L401" s="9"/>
      <c r="M401" s="9"/>
      <c r="N401" s="9"/>
      <c r="O401" s="9"/>
      <c r="P401" s="9"/>
      <c r="Q401" s="9"/>
      <c r="R401" s="9"/>
      <c r="S401" s="9"/>
      <c r="T401" s="9"/>
      <c r="U401" s="9"/>
      <c r="V401" s="9"/>
      <c r="W401" s="9"/>
      <c r="X401" s="9"/>
    </row>
    <row r="402" spans="1:24" s="12" customFormat="1" ht="102" x14ac:dyDescent="0.25">
      <c r="A402" s="44">
        <v>45152</v>
      </c>
      <c r="B402" s="34" t="s">
        <v>138</v>
      </c>
      <c r="C402" s="32" t="s">
        <v>139</v>
      </c>
      <c r="D402" s="64">
        <v>2096197.5</v>
      </c>
      <c r="E402" s="97"/>
      <c r="F402" s="89">
        <f t="shared" si="3"/>
        <v>34643581.800000012</v>
      </c>
      <c r="G402" s="9"/>
      <c r="H402" s="9"/>
      <c r="I402" s="9"/>
      <c r="J402" s="9"/>
      <c r="K402" s="9"/>
      <c r="L402" s="9"/>
      <c r="M402" s="9"/>
      <c r="N402" s="9"/>
      <c r="O402" s="9"/>
      <c r="P402" s="9"/>
      <c r="Q402" s="9"/>
      <c r="R402" s="9"/>
      <c r="S402" s="9"/>
      <c r="T402" s="9"/>
      <c r="U402" s="9"/>
      <c r="V402" s="9"/>
      <c r="W402" s="9"/>
      <c r="X402" s="9"/>
    </row>
    <row r="403" spans="1:24" s="12" customFormat="1" ht="114.75" x14ac:dyDescent="0.25">
      <c r="A403" s="44">
        <v>45152</v>
      </c>
      <c r="B403" s="34" t="s">
        <v>140</v>
      </c>
      <c r="C403" s="32" t="s">
        <v>141</v>
      </c>
      <c r="D403" s="64">
        <v>109270</v>
      </c>
      <c r="E403" s="97"/>
      <c r="F403" s="89">
        <f t="shared" si="3"/>
        <v>34534311.800000012</v>
      </c>
      <c r="G403" s="9"/>
      <c r="H403" s="9"/>
      <c r="I403" s="9"/>
      <c r="J403" s="9"/>
      <c r="K403" s="9"/>
      <c r="L403" s="9"/>
      <c r="M403" s="9"/>
      <c r="N403" s="9"/>
      <c r="O403" s="9"/>
      <c r="P403" s="9"/>
      <c r="Q403" s="9"/>
      <c r="R403" s="9"/>
      <c r="S403" s="9"/>
      <c r="T403" s="9"/>
      <c r="U403" s="9"/>
      <c r="V403" s="9"/>
      <c r="W403" s="9"/>
      <c r="X403" s="9"/>
    </row>
    <row r="404" spans="1:24" s="12" customFormat="1" ht="97.5" customHeight="1" x14ac:dyDescent="0.25">
      <c r="A404" s="44">
        <v>45152</v>
      </c>
      <c r="B404" s="34" t="s">
        <v>142</v>
      </c>
      <c r="C404" s="32" t="s">
        <v>143</v>
      </c>
      <c r="D404" s="64">
        <v>12950</v>
      </c>
      <c r="E404" s="97"/>
      <c r="F404" s="89">
        <f t="shared" si="3"/>
        <v>34521361.800000012</v>
      </c>
      <c r="G404" s="9"/>
      <c r="H404" s="9"/>
      <c r="I404" s="9"/>
      <c r="J404" s="9"/>
      <c r="K404" s="9"/>
      <c r="L404" s="9"/>
      <c r="M404" s="9"/>
      <c r="N404" s="9"/>
      <c r="O404" s="9"/>
      <c r="P404" s="9"/>
      <c r="Q404" s="9"/>
      <c r="R404" s="9"/>
      <c r="S404" s="9"/>
      <c r="T404" s="9"/>
      <c r="U404" s="9"/>
      <c r="V404" s="9"/>
      <c r="W404" s="9"/>
      <c r="X404" s="9"/>
    </row>
    <row r="405" spans="1:24" s="12" customFormat="1" ht="127.5" x14ac:dyDescent="0.25">
      <c r="A405" s="44">
        <v>45160</v>
      </c>
      <c r="B405" s="34" t="s">
        <v>144</v>
      </c>
      <c r="C405" s="32" t="s">
        <v>145</v>
      </c>
      <c r="D405" s="64">
        <v>92100</v>
      </c>
      <c r="E405" s="97"/>
      <c r="F405" s="89">
        <f t="shared" si="3"/>
        <v>34429261.800000012</v>
      </c>
      <c r="G405" s="9"/>
      <c r="H405" s="9"/>
      <c r="I405" s="9"/>
      <c r="J405" s="9"/>
      <c r="K405" s="9"/>
      <c r="L405" s="9"/>
      <c r="M405" s="9"/>
      <c r="N405" s="9"/>
      <c r="O405" s="9"/>
      <c r="P405" s="9"/>
      <c r="Q405" s="9"/>
      <c r="R405" s="9"/>
      <c r="S405" s="9"/>
      <c r="T405" s="9"/>
      <c r="U405" s="9"/>
      <c r="V405" s="9"/>
      <c r="W405" s="9"/>
      <c r="X405" s="9"/>
    </row>
    <row r="406" spans="1:24" s="12" customFormat="1" ht="76.5" x14ac:dyDescent="0.25">
      <c r="A406" s="44">
        <v>45160</v>
      </c>
      <c r="B406" s="34" t="s">
        <v>146</v>
      </c>
      <c r="C406" s="32" t="s">
        <v>147</v>
      </c>
      <c r="D406" s="64">
        <v>4810</v>
      </c>
      <c r="E406" s="97"/>
      <c r="F406" s="89">
        <f t="shared" si="3"/>
        <v>34424451.800000012</v>
      </c>
      <c r="G406" s="9"/>
      <c r="H406" s="9"/>
      <c r="I406" s="9"/>
      <c r="J406" s="9"/>
      <c r="K406" s="9"/>
      <c r="L406" s="9"/>
      <c r="M406" s="9"/>
      <c r="N406" s="9"/>
      <c r="O406" s="9"/>
      <c r="P406" s="9"/>
      <c r="Q406" s="9"/>
      <c r="R406" s="9"/>
      <c r="S406" s="9"/>
      <c r="T406" s="9"/>
      <c r="U406" s="9"/>
      <c r="V406" s="9"/>
      <c r="W406" s="9"/>
      <c r="X406" s="9"/>
    </row>
    <row r="407" spans="1:24" s="12" customFormat="1" ht="89.25" x14ac:dyDescent="0.25">
      <c r="A407" s="44">
        <v>45160</v>
      </c>
      <c r="B407" s="34" t="s">
        <v>148</v>
      </c>
      <c r="C407" s="32" t="s">
        <v>149</v>
      </c>
      <c r="D407" s="64">
        <v>105860</v>
      </c>
      <c r="E407" s="97"/>
      <c r="F407" s="89">
        <f t="shared" si="3"/>
        <v>34318591.800000012</v>
      </c>
      <c r="G407" s="9"/>
      <c r="H407" s="9"/>
      <c r="I407" s="9"/>
      <c r="J407" s="9"/>
      <c r="K407" s="9"/>
      <c r="L407" s="9"/>
      <c r="M407" s="9"/>
      <c r="N407" s="9"/>
      <c r="O407" s="9"/>
      <c r="P407" s="9"/>
      <c r="Q407" s="9"/>
      <c r="R407" s="9"/>
      <c r="S407" s="9"/>
      <c r="T407" s="9"/>
      <c r="U407" s="9"/>
      <c r="V407" s="9"/>
      <c r="W407" s="9"/>
      <c r="X407" s="9"/>
    </row>
    <row r="408" spans="1:24" s="12" customFormat="1" ht="89.25" x14ac:dyDescent="0.25">
      <c r="A408" s="44">
        <v>45160</v>
      </c>
      <c r="B408" s="34" t="s">
        <v>150</v>
      </c>
      <c r="C408" s="32" t="s">
        <v>151</v>
      </c>
      <c r="D408" s="64">
        <v>4550</v>
      </c>
      <c r="E408" s="97"/>
      <c r="F408" s="89">
        <f t="shared" si="3"/>
        <v>34314041.800000012</v>
      </c>
      <c r="G408" s="9"/>
      <c r="H408" s="9"/>
      <c r="I408" s="9"/>
      <c r="J408" s="9"/>
      <c r="K408" s="9"/>
      <c r="L408" s="9"/>
      <c r="M408" s="9"/>
      <c r="N408" s="9"/>
      <c r="O408" s="9"/>
      <c r="P408" s="9"/>
      <c r="Q408" s="9"/>
      <c r="R408" s="9"/>
      <c r="S408" s="9"/>
      <c r="T408" s="9"/>
      <c r="U408" s="9"/>
      <c r="V408" s="9"/>
      <c r="W408" s="9"/>
      <c r="X408" s="9"/>
    </row>
    <row r="409" spans="1:24" s="12" customFormat="1" ht="75" customHeight="1" x14ac:dyDescent="0.25">
      <c r="A409" s="44">
        <v>45160</v>
      </c>
      <c r="B409" s="34" t="s">
        <v>152</v>
      </c>
      <c r="C409" s="32" t="s">
        <v>153</v>
      </c>
      <c r="D409" s="64">
        <v>4050</v>
      </c>
      <c r="E409" s="97"/>
      <c r="F409" s="89">
        <f t="shared" si="3"/>
        <v>34309991.800000012</v>
      </c>
      <c r="G409" s="9"/>
      <c r="H409" s="9"/>
      <c r="I409" s="9"/>
      <c r="J409" s="9"/>
      <c r="K409" s="9"/>
      <c r="L409" s="9"/>
      <c r="M409" s="9"/>
      <c r="N409" s="9"/>
      <c r="O409" s="9"/>
      <c r="P409" s="9"/>
      <c r="Q409" s="9"/>
      <c r="R409" s="9"/>
      <c r="S409" s="9"/>
      <c r="T409" s="9"/>
      <c r="U409" s="9"/>
      <c r="V409" s="9"/>
      <c r="W409" s="9"/>
      <c r="X409" s="9"/>
    </row>
    <row r="410" spans="1:24" s="12" customFormat="1" ht="114.75" x14ac:dyDescent="0.25">
      <c r="A410" s="44">
        <v>45160</v>
      </c>
      <c r="B410" s="34" t="s">
        <v>154</v>
      </c>
      <c r="C410" s="32" t="s">
        <v>155</v>
      </c>
      <c r="D410" s="64">
        <v>15600</v>
      </c>
      <c r="E410" s="97"/>
      <c r="F410" s="89">
        <f t="shared" si="3"/>
        <v>34294391.800000012</v>
      </c>
      <c r="G410" s="9"/>
      <c r="H410" s="9"/>
      <c r="I410" s="9"/>
      <c r="J410" s="9"/>
      <c r="K410" s="9"/>
      <c r="L410" s="9"/>
      <c r="M410" s="9"/>
      <c r="N410" s="9"/>
      <c r="O410" s="9"/>
      <c r="P410" s="9"/>
      <c r="Q410" s="9"/>
      <c r="R410" s="9"/>
      <c r="S410" s="9"/>
      <c r="T410" s="9"/>
      <c r="U410" s="9"/>
      <c r="V410" s="9"/>
      <c r="W410" s="9"/>
      <c r="X410" s="9"/>
    </row>
    <row r="411" spans="1:24" s="12" customFormat="1" ht="76.5" x14ac:dyDescent="0.25">
      <c r="A411" s="44">
        <v>45160</v>
      </c>
      <c r="B411" s="34" t="s">
        <v>156</v>
      </c>
      <c r="C411" s="32" t="s">
        <v>157</v>
      </c>
      <c r="D411" s="64">
        <v>4660</v>
      </c>
      <c r="E411" s="97"/>
      <c r="F411" s="89">
        <f t="shared" si="3"/>
        <v>34289731.800000012</v>
      </c>
      <c r="G411" s="9"/>
      <c r="H411" s="9"/>
      <c r="I411" s="9"/>
      <c r="J411" s="9"/>
      <c r="K411" s="9"/>
      <c r="L411" s="9"/>
      <c r="M411" s="9"/>
      <c r="N411" s="9"/>
      <c r="O411" s="9"/>
      <c r="P411" s="9"/>
      <c r="Q411" s="9"/>
      <c r="R411" s="9"/>
      <c r="S411" s="9"/>
      <c r="T411" s="9"/>
      <c r="U411" s="9"/>
      <c r="V411" s="9"/>
      <c r="W411" s="9"/>
      <c r="X411" s="9"/>
    </row>
    <row r="412" spans="1:24" s="12" customFormat="1" ht="83.25" customHeight="1" x14ac:dyDescent="0.25">
      <c r="A412" s="44">
        <v>45160</v>
      </c>
      <c r="B412" s="34" t="s">
        <v>158</v>
      </c>
      <c r="C412" s="32" t="s">
        <v>159</v>
      </c>
      <c r="D412" s="64">
        <v>2450</v>
      </c>
      <c r="E412" s="97"/>
      <c r="F412" s="89">
        <f t="shared" si="3"/>
        <v>34287281.800000012</v>
      </c>
      <c r="G412" s="9"/>
      <c r="H412" s="9"/>
      <c r="I412" s="9"/>
      <c r="J412" s="9"/>
      <c r="K412" s="9"/>
      <c r="L412" s="9"/>
      <c r="M412" s="9"/>
      <c r="N412" s="9"/>
      <c r="O412" s="9"/>
      <c r="P412" s="9"/>
      <c r="Q412" s="9"/>
      <c r="R412" s="9"/>
      <c r="S412" s="9"/>
      <c r="T412" s="9"/>
      <c r="U412" s="9"/>
      <c r="V412" s="9"/>
      <c r="W412" s="9"/>
      <c r="X412" s="9"/>
    </row>
    <row r="413" spans="1:24" s="12" customFormat="1" ht="89.25" x14ac:dyDescent="0.25">
      <c r="A413" s="44">
        <v>45160</v>
      </c>
      <c r="B413" s="34" t="s">
        <v>160</v>
      </c>
      <c r="C413" s="32" t="s">
        <v>161</v>
      </c>
      <c r="D413" s="64">
        <v>13100</v>
      </c>
      <c r="E413" s="97"/>
      <c r="F413" s="89">
        <f t="shared" si="3"/>
        <v>34274181.800000012</v>
      </c>
      <c r="G413" s="9"/>
      <c r="H413" s="9"/>
      <c r="I413" s="9"/>
      <c r="J413" s="9"/>
      <c r="K413" s="9"/>
      <c r="L413" s="9"/>
      <c r="M413" s="9"/>
      <c r="N413" s="9"/>
      <c r="O413" s="9"/>
      <c r="P413" s="9"/>
      <c r="Q413" s="9"/>
      <c r="R413" s="9"/>
      <c r="S413" s="9"/>
      <c r="T413" s="9"/>
      <c r="U413" s="9"/>
      <c r="V413" s="9"/>
      <c r="W413" s="9"/>
      <c r="X413" s="9"/>
    </row>
    <row r="414" spans="1:24" s="12" customFormat="1" ht="102" x14ac:dyDescent="0.25">
      <c r="A414" s="44">
        <v>45160</v>
      </c>
      <c r="B414" s="34" t="s">
        <v>162</v>
      </c>
      <c r="C414" s="32" t="s">
        <v>163</v>
      </c>
      <c r="D414" s="64">
        <v>172737</v>
      </c>
      <c r="E414" s="97"/>
      <c r="F414" s="89">
        <f t="shared" si="3"/>
        <v>34101444.800000012</v>
      </c>
      <c r="G414" s="9"/>
      <c r="H414" s="9"/>
      <c r="I414" s="9"/>
      <c r="J414" s="9"/>
      <c r="K414" s="9"/>
      <c r="L414" s="9"/>
      <c r="M414" s="9"/>
      <c r="N414" s="9"/>
      <c r="O414" s="9"/>
      <c r="P414" s="9"/>
      <c r="Q414" s="9"/>
      <c r="R414" s="9"/>
      <c r="S414" s="9"/>
      <c r="T414" s="9"/>
      <c r="U414" s="9"/>
      <c r="V414" s="9"/>
      <c r="W414" s="9"/>
      <c r="X414" s="9"/>
    </row>
    <row r="415" spans="1:24" s="12" customFormat="1" ht="114.75" x14ac:dyDescent="0.25">
      <c r="A415" s="44">
        <v>45162</v>
      </c>
      <c r="B415" s="34" t="s">
        <v>164</v>
      </c>
      <c r="C415" s="32" t="s">
        <v>165</v>
      </c>
      <c r="D415" s="64">
        <v>16400</v>
      </c>
      <c r="E415" s="97"/>
      <c r="F415" s="89">
        <f t="shared" si="3"/>
        <v>34085044.800000012</v>
      </c>
      <c r="G415" s="9"/>
      <c r="H415" s="9"/>
      <c r="I415" s="9"/>
      <c r="J415" s="9"/>
      <c r="K415" s="9"/>
      <c r="L415" s="9"/>
      <c r="M415" s="9"/>
      <c r="N415" s="9"/>
      <c r="O415" s="9"/>
      <c r="P415" s="9"/>
      <c r="Q415" s="9"/>
      <c r="R415" s="9"/>
      <c r="S415" s="9"/>
      <c r="T415" s="9"/>
      <c r="U415" s="9"/>
      <c r="V415" s="9"/>
      <c r="W415" s="9"/>
      <c r="X415" s="9"/>
    </row>
    <row r="416" spans="1:24" s="12" customFormat="1" ht="89.25" x14ac:dyDescent="0.25">
      <c r="A416" s="44">
        <v>45162</v>
      </c>
      <c r="B416" s="34" t="s">
        <v>166</v>
      </c>
      <c r="C416" s="32" t="s">
        <v>167</v>
      </c>
      <c r="D416" s="64">
        <v>16350</v>
      </c>
      <c r="E416" s="97"/>
      <c r="F416" s="89">
        <f t="shared" si="3"/>
        <v>34068694.800000012</v>
      </c>
      <c r="G416" s="9"/>
      <c r="H416" s="9"/>
      <c r="I416" s="9"/>
      <c r="J416" s="9"/>
      <c r="K416" s="9"/>
      <c r="L416" s="9"/>
      <c r="M416" s="9"/>
      <c r="N416" s="9"/>
      <c r="O416" s="9"/>
      <c r="P416" s="9"/>
      <c r="Q416" s="9"/>
      <c r="R416" s="9"/>
      <c r="S416" s="9"/>
      <c r="T416" s="9"/>
      <c r="U416" s="9"/>
      <c r="V416" s="9"/>
      <c r="W416" s="9"/>
      <c r="X416" s="9"/>
    </row>
    <row r="417" spans="1:24" s="12" customFormat="1" ht="83.25" customHeight="1" x14ac:dyDescent="0.25">
      <c r="A417" s="44">
        <v>45162</v>
      </c>
      <c r="B417" s="34" t="s">
        <v>168</v>
      </c>
      <c r="C417" s="32" t="s">
        <v>169</v>
      </c>
      <c r="D417" s="64">
        <v>19900</v>
      </c>
      <c r="E417" s="97"/>
      <c r="F417" s="89">
        <f t="shared" si="3"/>
        <v>34048794.800000012</v>
      </c>
      <c r="G417" s="9"/>
      <c r="H417" s="9"/>
      <c r="I417" s="9"/>
      <c r="J417" s="9"/>
      <c r="K417" s="9"/>
      <c r="L417" s="9"/>
      <c r="M417" s="9"/>
      <c r="N417" s="9"/>
      <c r="O417" s="9"/>
      <c r="P417" s="9"/>
      <c r="Q417" s="9"/>
      <c r="R417" s="9"/>
      <c r="S417" s="9"/>
      <c r="T417" s="9"/>
      <c r="U417" s="9"/>
      <c r="V417" s="9"/>
      <c r="W417" s="9"/>
      <c r="X417" s="9"/>
    </row>
    <row r="418" spans="1:24" s="12" customFormat="1" ht="95.25" customHeight="1" x14ac:dyDescent="0.25">
      <c r="A418" s="44">
        <v>45162</v>
      </c>
      <c r="B418" s="34" t="s">
        <v>170</v>
      </c>
      <c r="C418" s="32" t="s">
        <v>171</v>
      </c>
      <c r="D418" s="64">
        <v>40650</v>
      </c>
      <c r="E418" s="97"/>
      <c r="F418" s="89">
        <f t="shared" si="3"/>
        <v>34008144.800000012</v>
      </c>
      <c r="G418" s="9"/>
      <c r="H418" s="9"/>
      <c r="I418" s="9"/>
      <c r="J418" s="9"/>
      <c r="K418" s="9"/>
      <c r="L418" s="9"/>
      <c r="M418" s="9"/>
      <c r="N418" s="9"/>
      <c r="O418" s="9"/>
      <c r="P418" s="9"/>
      <c r="Q418" s="9"/>
      <c r="R418" s="9"/>
      <c r="S418" s="9"/>
      <c r="T418" s="9"/>
      <c r="U418" s="9"/>
      <c r="V418" s="9"/>
      <c r="W418" s="9"/>
      <c r="X418" s="9"/>
    </row>
    <row r="419" spans="1:24" s="12" customFormat="1" ht="114.75" x14ac:dyDescent="0.25">
      <c r="A419" s="44">
        <v>45163</v>
      </c>
      <c r="B419" s="34" t="s">
        <v>172</v>
      </c>
      <c r="C419" s="32" t="s">
        <v>173</v>
      </c>
      <c r="D419" s="64">
        <v>11700</v>
      </c>
      <c r="E419" s="97"/>
      <c r="F419" s="89">
        <f t="shared" si="3"/>
        <v>33996444.800000012</v>
      </c>
      <c r="G419" s="9"/>
      <c r="H419" s="9"/>
      <c r="I419" s="9"/>
      <c r="J419" s="9"/>
      <c r="K419" s="9"/>
      <c r="L419" s="9"/>
      <c r="M419" s="9"/>
      <c r="N419" s="9"/>
      <c r="O419" s="9"/>
      <c r="P419" s="9"/>
      <c r="Q419" s="9"/>
      <c r="R419" s="9"/>
      <c r="S419" s="9"/>
      <c r="T419" s="9"/>
      <c r="U419" s="9"/>
      <c r="V419" s="9"/>
      <c r="W419" s="9"/>
      <c r="X419" s="9"/>
    </row>
    <row r="420" spans="1:24" s="12" customFormat="1" ht="120.75" customHeight="1" x14ac:dyDescent="0.25">
      <c r="A420" s="44">
        <v>45163</v>
      </c>
      <c r="B420" s="34" t="s">
        <v>174</v>
      </c>
      <c r="C420" s="32" t="s">
        <v>175</v>
      </c>
      <c r="D420" s="64">
        <v>695630</v>
      </c>
      <c r="E420" s="97"/>
      <c r="F420" s="89">
        <f t="shared" si="3"/>
        <v>33300814.800000012</v>
      </c>
      <c r="G420" s="9"/>
      <c r="H420" s="9"/>
      <c r="I420" s="9"/>
      <c r="J420" s="9"/>
      <c r="K420" s="9"/>
      <c r="L420" s="9"/>
      <c r="M420" s="9"/>
      <c r="N420" s="9"/>
      <c r="O420" s="9"/>
      <c r="P420" s="9"/>
      <c r="Q420" s="9"/>
      <c r="R420" s="9"/>
      <c r="S420" s="9"/>
      <c r="T420" s="9"/>
      <c r="U420" s="9"/>
      <c r="V420" s="9"/>
      <c r="W420" s="9"/>
      <c r="X420" s="9"/>
    </row>
    <row r="421" spans="1:24" s="12" customFormat="1" ht="72" customHeight="1" x14ac:dyDescent="0.25">
      <c r="A421" s="44">
        <v>45163</v>
      </c>
      <c r="B421" s="34" t="s">
        <v>176</v>
      </c>
      <c r="C421" s="32" t="s">
        <v>177</v>
      </c>
      <c r="D421" s="64">
        <v>14050</v>
      </c>
      <c r="E421" s="97"/>
      <c r="F421" s="89">
        <f t="shared" si="3"/>
        <v>33286764.800000012</v>
      </c>
      <c r="G421" s="9"/>
      <c r="H421" s="9"/>
      <c r="I421" s="9"/>
      <c r="J421" s="9"/>
      <c r="K421" s="9"/>
      <c r="L421" s="9"/>
      <c r="M421" s="9"/>
      <c r="N421" s="9"/>
      <c r="O421" s="9"/>
      <c r="P421" s="9"/>
      <c r="Q421" s="9"/>
      <c r="R421" s="9"/>
      <c r="S421" s="9"/>
      <c r="T421" s="9"/>
      <c r="U421" s="9"/>
      <c r="V421" s="9"/>
      <c r="W421" s="9"/>
      <c r="X421" s="9"/>
    </row>
    <row r="422" spans="1:24" s="12" customFormat="1" ht="76.5" x14ac:dyDescent="0.25">
      <c r="A422" s="44">
        <v>45163</v>
      </c>
      <c r="B422" s="34" t="s">
        <v>178</v>
      </c>
      <c r="C422" s="32" t="s">
        <v>179</v>
      </c>
      <c r="D422" s="64">
        <v>2150</v>
      </c>
      <c r="E422" s="97"/>
      <c r="F422" s="89">
        <f t="shared" si="3"/>
        <v>33284614.800000012</v>
      </c>
      <c r="G422" s="9"/>
      <c r="H422" s="9"/>
      <c r="I422" s="9"/>
      <c r="J422" s="9"/>
      <c r="K422" s="9"/>
      <c r="L422" s="9"/>
      <c r="M422" s="9"/>
      <c r="N422" s="9"/>
      <c r="O422" s="9"/>
      <c r="P422" s="9"/>
      <c r="Q422" s="9"/>
      <c r="R422" s="9"/>
      <c r="S422" s="9"/>
      <c r="T422" s="9"/>
      <c r="U422" s="9"/>
      <c r="V422" s="9"/>
      <c r="W422" s="9"/>
      <c r="X422" s="9"/>
    </row>
    <row r="423" spans="1:24" s="12" customFormat="1" ht="89.25" x14ac:dyDescent="0.25">
      <c r="A423" s="44">
        <v>45163</v>
      </c>
      <c r="B423" s="34" t="s">
        <v>180</v>
      </c>
      <c r="C423" s="32" t="s">
        <v>181</v>
      </c>
      <c r="D423" s="64">
        <v>179102.5</v>
      </c>
      <c r="E423" s="97"/>
      <c r="F423" s="89">
        <f t="shared" si="3"/>
        <v>33105512.300000012</v>
      </c>
      <c r="G423" s="2"/>
      <c r="H423" s="9"/>
      <c r="I423" s="9"/>
      <c r="J423" s="9"/>
      <c r="K423" s="9"/>
      <c r="L423" s="9"/>
      <c r="M423" s="9"/>
      <c r="N423" s="9"/>
      <c r="O423" s="9"/>
      <c r="P423" s="9"/>
      <c r="Q423" s="9"/>
      <c r="R423" s="9"/>
      <c r="S423" s="30"/>
      <c r="T423" s="9"/>
      <c r="U423" s="31"/>
      <c r="V423" s="22"/>
      <c r="W423" s="22"/>
      <c r="X423" s="22"/>
    </row>
    <row r="424" spans="1:24" s="12" customFormat="1" ht="71.25" customHeight="1" x14ac:dyDescent="0.25">
      <c r="A424" s="44">
        <v>45163</v>
      </c>
      <c r="B424" s="34" t="s">
        <v>182</v>
      </c>
      <c r="C424" s="32" t="s">
        <v>183</v>
      </c>
      <c r="D424" s="64">
        <v>29350</v>
      </c>
      <c r="E424" s="97"/>
      <c r="F424" s="89">
        <f t="shared" si="3"/>
        <v>33076162.300000012</v>
      </c>
      <c r="G424" s="2"/>
      <c r="H424" s="9"/>
      <c r="I424" s="9"/>
      <c r="J424" s="9"/>
      <c r="K424" s="9"/>
      <c r="L424" s="9"/>
      <c r="M424" s="9"/>
      <c r="N424" s="9"/>
      <c r="O424" s="9"/>
      <c r="P424" s="9"/>
      <c r="Q424" s="9"/>
      <c r="R424" s="9"/>
      <c r="S424" s="30"/>
      <c r="T424" s="9"/>
      <c r="U424" s="31"/>
      <c r="V424" s="22"/>
      <c r="W424" s="22"/>
      <c r="X424" s="22"/>
    </row>
    <row r="425" spans="1:24" s="12" customFormat="1" ht="89.25" x14ac:dyDescent="0.25">
      <c r="A425" s="44">
        <v>45167</v>
      </c>
      <c r="B425" s="34" t="s">
        <v>184</v>
      </c>
      <c r="C425" s="32" t="s">
        <v>185</v>
      </c>
      <c r="D425" s="64">
        <v>666400</v>
      </c>
      <c r="E425" s="97"/>
      <c r="F425" s="89">
        <f t="shared" si="3"/>
        <v>32409762.300000012</v>
      </c>
      <c r="G425" s="2"/>
      <c r="H425" s="9"/>
      <c r="I425" s="9"/>
      <c r="J425" s="9"/>
      <c r="K425" s="9"/>
      <c r="L425" s="9"/>
      <c r="M425" s="9"/>
      <c r="N425" s="9"/>
      <c r="O425" s="9"/>
      <c r="P425" s="9"/>
      <c r="Q425" s="9"/>
      <c r="R425" s="9"/>
      <c r="S425" s="30"/>
      <c r="T425" s="9"/>
      <c r="U425" s="31"/>
      <c r="V425" s="22"/>
      <c r="W425" s="22"/>
      <c r="X425" s="22"/>
    </row>
    <row r="426" spans="1:24" s="12" customFormat="1" ht="81" customHeight="1" x14ac:dyDescent="0.25">
      <c r="A426" s="44">
        <v>45167</v>
      </c>
      <c r="B426" s="34" t="s">
        <v>186</v>
      </c>
      <c r="C426" s="32" t="s">
        <v>187</v>
      </c>
      <c r="D426" s="64">
        <v>4550</v>
      </c>
      <c r="E426" s="97"/>
      <c r="F426" s="89">
        <f t="shared" ref="F426:F434" si="4">F425-D426+E426</f>
        <v>32405212.300000012</v>
      </c>
      <c r="G426" s="2"/>
      <c r="H426" s="9"/>
      <c r="I426" s="9"/>
      <c r="J426" s="9"/>
      <c r="K426" s="9"/>
      <c r="L426" s="9"/>
      <c r="M426" s="9"/>
      <c r="N426" s="9"/>
      <c r="O426" s="9"/>
      <c r="P426" s="9"/>
      <c r="Q426" s="9"/>
      <c r="R426" s="9"/>
      <c r="S426" s="30"/>
      <c r="T426" s="9"/>
      <c r="U426" s="31"/>
      <c r="V426" s="22"/>
      <c r="W426" s="22"/>
      <c r="X426" s="22"/>
    </row>
    <row r="427" spans="1:24" s="12" customFormat="1" ht="137.25" customHeight="1" x14ac:dyDescent="0.25">
      <c r="A427" s="44">
        <v>45167</v>
      </c>
      <c r="B427" s="34" t="s">
        <v>188</v>
      </c>
      <c r="C427" s="32" t="s">
        <v>189</v>
      </c>
      <c r="D427" s="64">
        <v>70200</v>
      </c>
      <c r="E427" s="97"/>
      <c r="F427" s="89">
        <f t="shared" si="4"/>
        <v>32335012.300000012</v>
      </c>
      <c r="G427" s="2"/>
      <c r="H427" s="9"/>
      <c r="I427" s="9"/>
      <c r="J427" s="9"/>
      <c r="K427" s="9"/>
      <c r="L427" s="9"/>
      <c r="M427" s="9"/>
      <c r="N427" s="9"/>
      <c r="O427" s="9"/>
      <c r="P427" s="9"/>
      <c r="Q427" s="9"/>
      <c r="R427" s="9"/>
      <c r="S427" s="30"/>
      <c r="T427" s="8"/>
      <c r="U427" s="31"/>
      <c r="V427" s="22"/>
      <c r="W427" s="22"/>
      <c r="X427" s="22"/>
    </row>
    <row r="428" spans="1:24" s="12" customFormat="1" ht="87.75" customHeight="1" x14ac:dyDescent="0.25">
      <c r="A428" s="44">
        <v>45167</v>
      </c>
      <c r="B428" s="34" t="s">
        <v>190</v>
      </c>
      <c r="C428" s="32" t="s">
        <v>191</v>
      </c>
      <c r="D428" s="64">
        <v>19660</v>
      </c>
      <c r="E428" s="97"/>
      <c r="F428" s="89">
        <f t="shared" si="4"/>
        <v>32315352.300000012</v>
      </c>
      <c r="G428" s="2"/>
      <c r="H428" s="9"/>
      <c r="I428" s="9"/>
      <c r="J428" s="9"/>
      <c r="K428" s="9"/>
      <c r="L428" s="9"/>
      <c r="M428" s="9"/>
      <c r="N428" s="9"/>
      <c r="O428" s="9"/>
      <c r="P428" s="9"/>
      <c r="Q428" s="9"/>
      <c r="R428" s="9"/>
      <c r="S428" s="30"/>
      <c r="T428" s="8"/>
      <c r="U428" s="31"/>
      <c r="V428" s="22"/>
      <c r="W428" s="22"/>
      <c r="X428" s="22"/>
    </row>
    <row r="429" spans="1:24" s="12" customFormat="1" ht="84.75" customHeight="1" x14ac:dyDescent="0.25">
      <c r="A429" s="44">
        <v>45167</v>
      </c>
      <c r="B429" s="34" t="s">
        <v>192</v>
      </c>
      <c r="C429" s="32" t="s">
        <v>193</v>
      </c>
      <c r="D429" s="64">
        <v>60262.5</v>
      </c>
      <c r="E429" s="97"/>
      <c r="F429" s="89">
        <f t="shared" si="4"/>
        <v>32255089.800000012</v>
      </c>
      <c r="G429" s="2"/>
      <c r="H429" s="9"/>
      <c r="I429" s="9"/>
      <c r="J429" s="9"/>
      <c r="K429" s="9"/>
      <c r="L429" s="9"/>
      <c r="M429" s="9"/>
      <c r="N429" s="9"/>
      <c r="O429" s="9"/>
      <c r="P429" s="9"/>
      <c r="Q429" s="9"/>
      <c r="R429" s="9"/>
      <c r="S429" s="30"/>
      <c r="T429" s="8"/>
      <c r="U429" s="31"/>
      <c r="V429" s="22"/>
      <c r="W429" s="22"/>
      <c r="X429" s="22"/>
    </row>
    <row r="430" spans="1:24" s="12" customFormat="1" ht="69" customHeight="1" x14ac:dyDescent="0.25">
      <c r="A430" s="44">
        <v>45167</v>
      </c>
      <c r="B430" s="34" t="s">
        <v>194</v>
      </c>
      <c r="C430" s="32" t="s">
        <v>195</v>
      </c>
      <c r="D430" s="64">
        <v>235830</v>
      </c>
      <c r="E430" s="97"/>
      <c r="F430" s="89">
        <f t="shared" si="4"/>
        <v>32019259.800000012</v>
      </c>
      <c r="G430" s="2"/>
      <c r="H430" s="9"/>
      <c r="I430" s="9"/>
      <c r="J430" s="9"/>
      <c r="K430" s="9"/>
      <c r="L430" s="9"/>
      <c r="M430" s="9"/>
      <c r="N430" s="9"/>
      <c r="O430" s="9"/>
      <c r="P430" s="9"/>
      <c r="Q430" s="9"/>
      <c r="R430" s="9"/>
      <c r="S430" s="30"/>
      <c r="T430" s="8"/>
      <c r="U430" s="31"/>
      <c r="V430" s="22"/>
      <c r="W430" s="22"/>
      <c r="X430" s="22"/>
    </row>
    <row r="431" spans="1:24" ht="114.75" x14ac:dyDescent="0.25">
      <c r="A431" s="44">
        <v>45167</v>
      </c>
      <c r="B431" s="34" t="s">
        <v>196</v>
      </c>
      <c r="C431" s="32" t="s">
        <v>197</v>
      </c>
      <c r="D431" s="64">
        <v>99300</v>
      </c>
      <c r="E431" s="97"/>
      <c r="F431" s="89">
        <f t="shared" si="4"/>
        <v>31919959.800000012</v>
      </c>
    </row>
    <row r="432" spans="1:24" ht="30" customHeight="1" x14ac:dyDescent="0.25">
      <c r="A432" s="44">
        <v>45169</v>
      </c>
      <c r="B432" s="33"/>
      <c r="C432" s="19" t="s">
        <v>44</v>
      </c>
      <c r="D432" s="94">
        <v>27573.24</v>
      </c>
      <c r="E432" s="92"/>
      <c r="F432" s="89">
        <f t="shared" si="4"/>
        <v>31892386.560000014</v>
      </c>
    </row>
    <row r="433" spans="1:7" ht="30" customHeight="1" x14ac:dyDescent="0.25">
      <c r="A433" s="101">
        <v>45169</v>
      </c>
      <c r="B433" s="34"/>
      <c r="C433" s="32" t="s">
        <v>32</v>
      </c>
      <c r="D433" s="64">
        <v>175</v>
      </c>
      <c r="E433" s="98"/>
      <c r="F433" s="89">
        <f t="shared" si="4"/>
        <v>31892211.560000014</v>
      </c>
    </row>
    <row r="434" spans="1:7" ht="30" customHeight="1" thickBot="1" x14ac:dyDescent="0.3">
      <c r="A434" s="114" t="str">
        <f>$A$22</f>
        <v>BALANCE AL 31/08/2023</v>
      </c>
      <c r="B434" s="115"/>
      <c r="C434" s="115"/>
      <c r="D434" s="115"/>
      <c r="E434" s="116"/>
      <c r="F434" s="90">
        <f t="shared" si="4"/>
        <v>31892211.560000014</v>
      </c>
    </row>
    <row r="435" spans="1:7" x14ac:dyDescent="0.25">
      <c r="A435" s="36"/>
      <c r="B435" s="36"/>
      <c r="C435" s="36"/>
      <c r="D435" s="36"/>
      <c r="E435" s="58"/>
      <c r="F435" s="77"/>
    </row>
    <row r="436" spans="1:7" x14ac:dyDescent="0.25">
      <c r="A436" s="36"/>
      <c r="B436" s="36"/>
      <c r="C436" s="36"/>
      <c r="D436" s="36"/>
      <c r="E436" s="58"/>
      <c r="F436" s="77"/>
    </row>
    <row r="437" spans="1:7" ht="20.100000000000001" customHeight="1" x14ac:dyDescent="0.25">
      <c r="A437" s="46"/>
      <c r="C437" s="49"/>
      <c r="D437" s="9"/>
      <c r="E437" s="9"/>
      <c r="F437" s="9"/>
    </row>
    <row r="438" spans="1:7" ht="20.100000000000001" customHeight="1" x14ac:dyDescent="0.25">
      <c r="D438" s="9"/>
      <c r="E438" s="9"/>
      <c r="F438" s="9"/>
    </row>
    <row r="439" spans="1:7" ht="20.100000000000001" customHeight="1" x14ac:dyDescent="0.25">
      <c r="A439" s="118" t="s">
        <v>10</v>
      </c>
      <c r="B439" s="118"/>
      <c r="D439" s="119" t="s">
        <v>11</v>
      </c>
      <c r="E439" s="119"/>
      <c r="F439" s="119"/>
    </row>
    <row r="440" spans="1:7" ht="20.100000000000001" customHeight="1" x14ac:dyDescent="0.25">
      <c r="A440" s="108" t="s">
        <v>12</v>
      </c>
      <c r="B440" s="108"/>
      <c r="D440" s="109" t="s">
        <v>33</v>
      </c>
      <c r="E440" s="109"/>
      <c r="F440" s="109"/>
    </row>
    <row r="441" spans="1:7" ht="20.100000000000001" customHeight="1" x14ac:dyDescent="0.25">
      <c r="A441" s="110" t="s">
        <v>13</v>
      </c>
      <c r="B441" s="110"/>
      <c r="D441" s="111" t="s">
        <v>14</v>
      </c>
      <c r="E441" s="111"/>
      <c r="F441" s="111"/>
    </row>
    <row r="442" spans="1:7" ht="20.100000000000001" customHeight="1" x14ac:dyDescent="0.25">
      <c r="A442" s="110"/>
      <c r="B442" s="110"/>
    </row>
    <row r="443" spans="1:7" ht="20.100000000000001" customHeight="1" x14ac:dyDescent="0.25">
      <c r="A443" s="41"/>
      <c r="B443" s="1"/>
    </row>
    <row r="444" spans="1:7" ht="20.100000000000001" customHeight="1" x14ac:dyDescent="0.25">
      <c r="A444" s="41"/>
      <c r="B444" s="1"/>
      <c r="C444" s="60" t="s">
        <v>11</v>
      </c>
      <c r="D444" s="9"/>
      <c r="E444" s="9"/>
      <c r="G444" s="27"/>
    </row>
    <row r="445" spans="1:7" ht="20.100000000000001" customHeight="1" x14ac:dyDescent="0.25">
      <c r="A445" s="41"/>
      <c r="B445" s="1"/>
      <c r="C445" s="58" t="s">
        <v>15</v>
      </c>
      <c r="D445" s="11"/>
      <c r="E445" s="11"/>
      <c r="G445" s="27"/>
    </row>
    <row r="446" spans="1:7" x14ac:dyDescent="0.25">
      <c r="A446" s="41"/>
      <c r="B446" s="1"/>
      <c r="C446" s="51" t="s">
        <v>16</v>
      </c>
      <c r="D446" s="9"/>
      <c r="G446" s="27"/>
    </row>
    <row r="447" spans="1:7" ht="15" customHeight="1" x14ac:dyDescent="0.25">
      <c r="A447" s="41"/>
      <c r="B447" s="1"/>
      <c r="C447" s="50"/>
      <c r="D447" s="9"/>
    </row>
    <row r="448" spans="1:7" ht="15" customHeight="1" x14ac:dyDescent="0.25">
      <c r="A448" s="41"/>
      <c r="B448" s="1"/>
      <c r="C448" s="50"/>
      <c r="D448" s="9"/>
    </row>
    <row r="449" spans="1:24" ht="15" customHeight="1" x14ac:dyDescent="0.25">
      <c r="A449" s="41"/>
      <c r="B449" s="1"/>
      <c r="C449" s="50"/>
      <c r="D449" s="9"/>
    </row>
    <row r="450" spans="1:24" ht="15" customHeight="1" x14ac:dyDescent="0.25">
      <c r="A450" s="41"/>
      <c r="B450" s="1"/>
      <c r="C450" s="50"/>
      <c r="D450" s="9"/>
      <c r="G450" s="27"/>
    </row>
    <row r="451" spans="1:24" ht="15" customHeight="1" x14ac:dyDescent="0.25">
      <c r="A451" s="41"/>
      <c r="B451" s="1"/>
      <c r="C451" s="50"/>
      <c r="D451" s="9"/>
      <c r="G451" s="27"/>
    </row>
    <row r="452" spans="1:24" s="14" customFormat="1" ht="15" customHeight="1" x14ac:dyDescent="0.25">
      <c r="A452" s="41"/>
      <c r="B452" s="1"/>
      <c r="C452" s="50"/>
      <c r="D452" s="9"/>
      <c r="E452" s="12"/>
      <c r="F452" s="12"/>
      <c r="G452" s="27"/>
      <c r="H452" s="27"/>
      <c r="I452" s="27"/>
      <c r="J452" s="27"/>
      <c r="K452" s="27"/>
      <c r="L452" s="27"/>
      <c r="M452" s="27"/>
      <c r="N452" s="27"/>
      <c r="O452" s="27"/>
      <c r="P452" s="27"/>
      <c r="Q452" s="27"/>
      <c r="R452" s="27"/>
      <c r="S452" s="27"/>
      <c r="T452" s="27"/>
      <c r="U452" s="27"/>
      <c r="V452" s="27"/>
      <c r="W452" s="27"/>
      <c r="X452" s="27"/>
    </row>
    <row r="453" spans="1:24" s="14" customFormat="1" ht="15" customHeight="1" x14ac:dyDescent="0.25">
      <c r="A453" s="41"/>
      <c r="B453" s="1"/>
      <c r="C453" s="50"/>
      <c r="D453" s="9"/>
      <c r="E453" s="12"/>
      <c r="F453" s="12"/>
      <c r="G453" s="27"/>
      <c r="H453" s="27"/>
      <c r="I453" s="27"/>
      <c r="J453" s="27"/>
      <c r="K453" s="27"/>
      <c r="L453" s="27"/>
      <c r="M453" s="27"/>
      <c r="N453" s="27"/>
      <c r="O453" s="27"/>
      <c r="P453" s="27"/>
      <c r="Q453" s="27"/>
      <c r="R453" s="27"/>
      <c r="S453" s="27"/>
      <c r="T453" s="27"/>
      <c r="U453" s="27"/>
      <c r="V453" s="27"/>
      <c r="W453" s="27"/>
      <c r="X453" s="27"/>
    </row>
    <row r="454" spans="1:24" ht="15" customHeight="1" x14ac:dyDescent="0.25">
      <c r="A454" s="41"/>
      <c r="B454" s="1"/>
      <c r="C454" s="50"/>
      <c r="D454" s="9"/>
    </row>
    <row r="455" spans="1:24" ht="15" customHeight="1" x14ac:dyDescent="0.25">
      <c r="A455" s="41"/>
      <c r="B455" s="1"/>
      <c r="C455" s="50"/>
      <c r="D455" s="9"/>
    </row>
    <row r="456" spans="1:24" ht="15" customHeight="1" x14ac:dyDescent="0.25">
      <c r="A456" s="41"/>
      <c r="B456" s="1"/>
    </row>
    <row r="457" spans="1:24" s="14" customFormat="1" ht="15" customHeight="1" x14ac:dyDescent="0.25">
      <c r="A457" s="41"/>
      <c r="B457" s="1"/>
      <c r="C457" s="48"/>
      <c r="D457" s="12"/>
      <c r="E457" s="12"/>
      <c r="F457" s="12"/>
      <c r="G457" s="2"/>
      <c r="H457" s="27"/>
      <c r="I457" s="27"/>
      <c r="J457" s="27"/>
      <c r="K457" s="27"/>
      <c r="L457" s="27"/>
      <c r="M457" s="27"/>
      <c r="N457" s="27"/>
      <c r="O457" s="27"/>
      <c r="P457" s="27"/>
      <c r="Q457" s="27"/>
      <c r="R457" s="27"/>
      <c r="S457" s="27"/>
      <c r="T457" s="27"/>
      <c r="U457" s="27"/>
      <c r="V457" s="27"/>
      <c r="W457" s="27"/>
      <c r="X457" s="27"/>
    </row>
    <row r="458" spans="1:24" s="14" customFormat="1" x14ac:dyDescent="0.25">
      <c r="A458" s="41"/>
      <c r="B458" s="1"/>
      <c r="C458" s="48"/>
      <c r="D458" s="12"/>
      <c r="E458" s="12"/>
      <c r="F458" s="12"/>
      <c r="G458" s="2"/>
      <c r="H458" s="27"/>
      <c r="I458" s="27"/>
      <c r="J458" s="27"/>
      <c r="K458" s="27"/>
      <c r="L458" s="27"/>
      <c r="M458" s="27"/>
      <c r="N458" s="27"/>
      <c r="O458" s="27"/>
      <c r="P458" s="27"/>
      <c r="Q458" s="27"/>
      <c r="R458" s="27"/>
      <c r="S458" s="27"/>
      <c r="T458" s="27"/>
      <c r="U458" s="27"/>
      <c r="V458" s="27"/>
      <c r="W458" s="27"/>
      <c r="X458" s="27"/>
    </row>
    <row r="459" spans="1:24" s="14" customFormat="1" ht="12.75" customHeight="1" x14ac:dyDescent="0.25">
      <c r="A459" s="100"/>
      <c r="B459" s="1"/>
      <c r="C459" s="48"/>
      <c r="D459" s="12"/>
      <c r="E459" s="12"/>
      <c r="F459" s="12"/>
      <c r="G459" s="2"/>
      <c r="H459" s="27"/>
      <c r="I459" s="27"/>
      <c r="J459" s="27"/>
      <c r="K459" s="27"/>
      <c r="L459" s="27"/>
      <c r="M459" s="27"/>
      <c r="N459" s="27"/>
      <c r="O459" s="27"/>
      <c r="P459" s="27"/>
      <c r="Q459" s="27"/>
      <c r="R459" s="27"/>
      <c r="S459" s="27"/>
      <c r="T459" s="27"/>
      <c r="U459" s="27"/>
      <c r="V459" s="27"/>
      <c r="W459" s="27"/>
      <c r="X459" s="27"/>
    </row>
    <row r="460" spans="1:24" s="14" customFormat="1" x14ac:dyDescent="0.25">
      <c r="A460" s="30"/>
      <c r="B460" s="8"/>
      <c r="C460" s="48"/>
      <c r="D460" s="12"/>
      <c r="E460" s="12"/>
      <c r="F460" s="12"/>
      <c r="G460" s="2"/>
      <c r="H460" s="27"/>
      <c r="I460" s="27"/>
      <c r="J460" s="27"/>
      <c r="K460" s="27"/>
      <c r="L460" s="27"/>
      <c r="M460" s="27"/>
      <c r="N460" s="27"/>
      <c r="O460" s="27"/>
      <c r="P460" s="27"/>
      <c r="Q460" s="27"/>
      <c r="R460" s="27"/>
      <c r="S460" s="27"/>
      <c r="T460" s="27"/>
      <c r="U460" s="27"/>
      <c r="V460" s="27"/>
      <c r="W460" s="27"/>
      <c r="X460" s="27"/>
    </row>
    <row r="461" spans="1:24" s="14" customFormat="1" ht="20.100000000000001" customHeight="1" x14ac:dyDescent="0.25">
      <c r="A461" s="112" t="s">
        <v>20</v>
      </c>
      <c r="B461" s="112"/>
      <c r="C461" s="112"/>
      <c r="D461" s="112"/>
      <c r="E461" s="112"/>
      <c r="F461" s="112"/>
      <c r="G461" s="2"/>
      <c r="H461" s="27"/>
      <c r="I461" s="27"/>
      <c r="J461" s="27"/>
      <c r="K461" s="27"/>
      <c r="L461" s="27"/>
      <c r="M461" s="27"/>
      <c r="N461" s="27"/>
      <c r="O461" s="27"/>
      <c r="P461" s="27"/>
      <c r="Q461" s="27"/>
      <c r="R461" s="27"/>
      <c r="S461" s="27"/>
      <c r="T461" s="27"/>
      <c r="U461" s="27"/>
      <c r="V461" s="27"/>
      <c r="W461" s="27"/>
      <c r="X461" s="27"/>
    </row>
    <row r="462" spans="1:24" ht="20.100000000000001" customHeight="1" x14ac:dyDescent="0.25">
      <c r="A462" s="112" t="s">
        <v>28</v>
      </c>
      <c r="B462" s="112"/>
      <c r="C462" s="112"/>
      <c r="D462" s="112"/>
      <c r="E462" s="112"/>
      <c r="F462" s="112"/>
    </row>
    <row r="463" spans="1:24" ht="20.100000000000001" customHeight="1" x14ac:dyDescent="0.25">
      <c r="A463" s="112" t="s">
        <v>31</v>
      </c>
      <c r="B463" s="112"/>
      <c r="C463" s="112"/>
      <c r="D463" s="112"/>
      <c r="E463" s="112"/>
      <c r="F463" s="112"/>
    </row>
    <row r="464" spans="1:24" ht="20.100000000000001" customHeight="1" x14ac:dyDescent="0.25">
      <c r="A464" s="112" t="str">
        <f>$A$17</f>
        <v>DEL 01 AL 31 DE AGOSTO DE 2023</v>
      </c>
      <c r="B464" s="112"/>
      <c r="C464" s="112"/>
      <c r="D464" s="112"/>
      <c r="E464" s="112"/>
      <c r="F464" s="112"/>
    </row>
    <row r="465" spans="1:6" ht="20.100000000000001" customHeight="1" thickBot="1" x14ac:dyDescent="0.3">
      <c r="A465" s="113" t="s">
        <v>3</v>
      </c>
      <c r="B465" s="113"/>
      <c r="C465" s="113"/>
      <c r="D465" s="113"/>
      <c r="E465" s="113"/>
      <c r="F465" s="113"/>
    </row>
    <row r="466" spans="1:6" ht="30" customHeight="1" x14ac:dyDescent="0.25">
      <c r="A466" s="40" t="s">
        <v>4</v>
      </c>
      <c r="B466" s="16" t="s">
        <v>5</v>
      </c>
      <c r="C466" s="52" t="s">
        <v>6</v>
      </c>
      <c r="D466" s="17" t="s">
        <v>7</v>
      </c>
      <c r="E466" s="17" t="s">
        <v>8</v>
      </c>
      <c r="F466" s="76" t="s">
        <v>9</v>
      </c>
    </row>
    <row r="467" spans="1:6" ht="30" customHeight="1" x14ac:dyDescent="0.25">
      <c r="A467" s="120" t="str">
        <f>$A$20</f>
        <v>BALANCE INICIAL</v>
      </c>
      <c r="B467" s="121"/>
      <c r="C467" s="121"/>
      <c r="D467" s="121"/>
      <c r="E467" s="122"/>
      <c r="F467" s="82">
        <v>157358.92000000001</v>
      </c>
    </row>
    <row r="468" spans="1:6" ht="30" customHeight="1" x14ac:dyDescent="0.25">
      <c r="A468" s="23">
        <v>45169</v>
      </c>
      <c r="B468" s="7"/>
      <c r="C468" s="61" t="s">
        <v>32</v>
      </c>
      <c r="D468" s="74">
        <v>175</v>
      </c>
      <c r="E468" s="6"/>
      <c r="F468" s="78">
        <f>+F467-D468+E468</f>
        <v>157183.92000000001</v>
      </c>
    </row>
    <row r="469" spans="1:6" ht="30" customHeight="1" thickBot="1" x14ac:dyDescent="0.3">
      <c r="A469" s="114" t="str">
        <f>$A$22</f>
        <v>BALANCE AL 31/08/2023</v>
      </c>
      <c r="B469" s="115"/>
      <c r="C469" s="115"/>
      <c r="D469" s="115"/>
      <c r="E469" s="116"/>
      <c r="F469" s="85">
        <f>F467-D468</f>
        <v>157183.92000000001</v>
      </c>
    </row>
    <row r="470" spans="1:6" x14ac:dyDescent="0.25">
      <c r="A470" s="43"/>
      <c r="C470" s="49"/>
      <c r="D470" s="9"/>
      <c r="E470" s="9"/>
      <c r="F470" s="71"/>
    </row>
    <row r="473" spans="1:6" x14ac:dyDescent="0.25">
      <c r="A473" s="117"/>
      <c r="B473" s="117"/>
      <c r="D473" s="9"/>
      <c r="E473" s="9"/>
      <c r="F473" s="9"/>
    </row>
    <row r="474" spans="1:6" x14ac:dyDescent="0.25">
      <c r="A474" s="118" t="s">
        <v>10</v>
      </c>
      <c r="B474" s="118"/>
      <c r="D474" s="119" t="s">
        <v>11</v>
      </c>
      <c r="E474" s="119"/>
      <c r="F474" s="119"/>
    </row>
    <row r="475" spans="1:6" x14ac:dyDescent="0.25">
      <c r="A475" s="108" t="s">
        <v>12</v>
      </c>
      <c r="B475" s="108"/>
      <c r="D475" s="109" t="s">
        <v>33</v>
      </c>
      <c r="E475" s="109"/>
      <c r="F475" s="109"/>
    </row>
    <row r="476" spans="1:6" x14ac:dyDescent="0.25">
      <c r="A476" s="110" t="s">
        <v>13</v>
      </c>
      <c r="B476" s="110"/>
      <c r="D476" s="111" t="s">
        <v>14</v>
      </c>
      <c r="E476" s="111"/>
      <c r="F476" s="111"/>
    </row>
    <row r="477" spans="1:6" x14ac:dyDescent="0.25">
      <c r="A477" s="41"/>
      <c r="B477" s="1"/>
    </row>
    <row r="478" spans="1:6" x14ac:dyDescent="0.25">
      <c r="C478" s="62"/>
      <c r="D478" s="9"/>
      <c r="E478" s="9"/>
    </row>
    <row r="479" spans="1:6" x14ac:dyDescent="0.25">
      <c r="C479" s="63" t="s">
        <v>11</v>
      </c>
      <c r="D479" s="9"/>
    </row>
    <row r="480" spans="1:6" x14ac:dyDescent="0.25">
      <c r="C480" s="58" t="s">
        <v>15</v>
      </c>
      <c r="D480" s="11"/>
    </row>
    <row r="481" spans="3:3" x14ac:dyDescent="0.25">
      <c r="C481" s="51" t="s">
        <v>16</v>
      </c>
    </row>
  </sheetData>
  <mergeCells count="163">
    <mergeCell ref="A14:F14"/>
    <mergeCell ref="A15:F15"/>
    <mergeCell ref="A16:F16"/>
    <mergeCell ref="A17:F17"/>
    <mergeCell ref="A18:F18"/>
    <mergeCell ref="A22:E22"/>
    <mergeCell ref="A1:F1"/>
    <mergeCell ref="A5:F5"/>
    <mergeCell ref="A6:F6"/>
    <mergeCell ref="A7:F7"/>
    <mergeCell ref="A20:E20"/>
    <mergeCell ref="C30:D30"/>
    <mergeCell ref="C31:D31"/>
    <mergeCell ref="C32:D32"/>
    <mergeCell ref="A43:F43"/>
    <mergeCell ref="A44:F44"/>
    <mergeCell ref="A45:F45"/>
    <mergeCell ref="A26:B26"/>
    <mergeCell ref="E26:F26"/>
    <mergeCell ref="A27:B27"/>
    <mergeCell ref="E27:F27"/>
    <mergeCell ref="A28:B28"/>
    <mergeCell ref="E28:F28"/>
    <mergeCell ref="A82:B82"/>
    <mergeCell ref="E82:F82"/>
    <mergeCell ref="C84:D84"/>
    <mergeCell ref="C85:D85"/>
    <mergeCell ref="C86:D86"/>
    <mergeCell ref="A96:F96"/>
    <mergeCell ref="A46:F46"/>
    <mergeCell ref="A47:F47"/>
    <mergeCell ref="A76:E76"/>
    <mergeCell ref="A80:B80"/>
    <mergeCell ref="E80:F80"/>
    <mergeCell ref="A81:B81"/>
    <mergeCell ref="E81:F81"/>
    <mergeCell ref="A49:E49"/>
    <mergeCell ref="A106:E106"/>
    <mergeCell ref="A110:B110"/>
    <mergeCell ref="E110:F110"/>
    <mergeCell ref="A111:B111"/>
    <mergeCell ref="E111:F111"/>
    <mergeCell ref="A112:B112"/>
    <mergeCell ref="E112:F112"/>
    <mergeCell ref="A97:F97"/>
    <mergeCell ref="A98:F98"/>
    <mergeCell ref="A99:F99"/>
    <mergeCell ref="A100:F100"/>
    <mergeCell ref="A101:F101"/>
    <mergeCell ref="A102:F102"/>
    <mergeCell ref="A104:E104"/>
    <mergeCell ref="A127:F127"/>
    <mergeCell ref="A128:F128"/>
    <mergeCell ref="A129:F129"/>
    <mergeCell ref="A130:F130"/>
    <mergeCell ref="A131:F131"/>
    <mergeCell ref="A132:F132"/>
    <mergeCell ref="C114:D114"/>
    <mergeCell ref="C115:D115"/>
    <mergeCell ref="C116:D116"/>
    <mergeCell ref="C117:D117"/>
    <mergeCell ref="A143:B143"/>
    <mergeCell ref="E143:F143"/>
    <mergeCell ref="A144:B144"/>
    <mergeCell ref="E144:F144"/>
    <mergeCell ref="C146:D146"/>
    <mergeCell ref="C147:D147"/>
    <mergeCell ref="A133:F133"/>
    <mergeCell ref="A137:E137"/>
    <mergeCell ref="A141:B141"/>
    <mergeCell ref="E141:F141"/>
    <mergeCell ref="A142:B142"/>
    <mergeCell ref="E142:F142"/>
    <mergeCell ref="A135:E135"/>
    <mergeCell ref="A170:F170"/>
    <mergeCell ref="A174:E174"/>
    <mergeCell ref="A178:B178"/>
    <mergeCell ref="D178:F178"/>
    <mergeCell ref="A179:B179"/>
    <mergeCell ref="D179:F179"/>
    <mergeCell ref="C148:D148"/>
    <mergeCell ref="C156:D156"/>
    <mergeCell ref="A166:F166"/>
    <mergeCell ref="A167:F167"/>
    <mergeCell ref="A168:F168"/>
    <mergeCell ref="A169:F169"/>
    <mergeCell ref="A172:E172"/>
    <mergeCell ref="A212:F212"/>
    <mergeCell ref="A213:F213"/>
    <mergeCell ref="A214:F214"/>
    <mergeCell ref="A215:F215"/>
    <mergeCell ref="A216:F216"/>
    <mergeCell ref="A220:E220"/>
    <mergeCell ref="A180:B180"/>
    <mergeCell ref="D180:F180"/>
    <mergeCell ref="A181:B181"/>
    <mergeCell ref="C183:D183"/>
    <mergeCell ref="C184:D184"/>
    <mergeCell ref="C185:D185"/>
    <mergeCell ref="A218:E218"/>
    <mergeCell ref="C231:D231"/>
    <mergeCell ref="C232:D232"/>
    <mergeCell ref="C233:D233"/>
    <mergeCell ref="A272:F272"/>
    <mergeCell ref="A273:F273"/>
    <mergeCell ref="A274:F274"/>
    <mergeCell ref="A225:B225"/>
    <mergeCell ref="D225:F225"/>
    <mergeCell ref="A226:B226"/>
    <mergeCell ref="D226:F226"/>
    <mergeCell ref="A227:B227"/>
    <mergeCell ref="D227:F227"/>
    <mergeCell ref="A285:B285"/>
    <mergeCell ref="D285:F285"/>
    <mergeCell ref="A316:F316"/>
    <mergeCell ref="A317:F317"/>
    <mergeCell ref="A318:F318"/>
    <mergeCell ref="A319:F319"/>
    <mergeCell ref="A275:F275"/>
    <mergeCell ref="A276:F276"/>
    <mergeCell ref="A280:E280"/>
    <mergeCell ref="A283:B283"/>
    <mergeCell ref="D283:F283"/>
    <mergeCell ref="A284:B284"/>
    <mergeCell ref="D284:F284"/>
    <mergeCell ref="A278:E278"/>
    <mergeCell ref="A333:B333"/>
    <mergeCell ref="D333:F333"/>
    <mergeCell ref="A348:F348"/>
    <mergeCell ref="A349:F349"/>
    <mergeCell ref="A350:F350"/>
    <mergeCell ref="A351:F351"/>
    <mergeCell ref="A320:F320"/>
    <mergeCell ref="A327:E327"/>
    <mergeCell ref="A331:B331"/>
    <mergeCell ref="D331:F331"/>
    <mergeCell ref="A332:B332"/>
    <mergeCell ref="D332:F332"/>
    <mergeCell ref="A322:E322"/>
    <mergeCell ref="A441:B441"/>
    <mergeCell ref="D441:F441"/>
    <mergeCell ref="A442:B442"/>
    <mergeCell ref="A461:F461"/>
    <mergeCell ref="A462:F462"/>
    <mergeCell ref="A463:F463"/>
    <mergeCell ref="A352:F352"/>
    <mergeCell ref="A434:E434"/>
    <mergeCell ref="A439:B439"/>
    <mergeCell ref="D439:F439"/>
    <mergeCell ref="A440:B440"/>
    <mergeCell ref="D440:F440"/>
    <mergeCell ref="A354:E354"/>
    <mergeCell ref="A475:B475"/>
    <mergeCell ref="D475:F475"/>
    <mergeCell ref="A476:B476"/>
    <mergeCell ref="D476:F476"/>
    <mergeCell ref="A464:F464"/>
    <mergeCell ref="A465:F465"/>
    <mergeCell ref="A469:E469"/>
    <mergeCell ref="A473:B473"/>
    <mergeCell ref="A474:B474"/>
    <mergeCell ref="D474:F474"/>
    <mergeCell ref="A467:E467"/>
  </mergeCells>
  <printOptions horizontalCentered="1"/>
  <pageMargins left="0.70866141732283472" right="0.70866141732283472" top="0.74803149606299213" bottom="0.74803149606299213" header="0.31496062992125984" footer="0.31496062992125984"/>
  <pageSetup scale="57" orientation="portrait" r:id="rId1"/>
  <headerFooter>
    <oddFooter>Página &amp;P</oddFooter>
  </headerFooter>
  <rowBreaks count="15" manualBreakCount="15">
    <brk id="34" max="16383" man="1"/>
    <brk id="62" max="16383" man="1"/>
    <brk id="71" max="16383" man="1"/>
    <brk id="87" max="16383" man="1"/>
    <brk id="118" max="16383" man="1"/>
    <brk id="154" max="16383" man="1"/>
    <brk id="202" max="16383" man="1"/>
    <brk id="262" max="16383" man="1"/>
    <brk id="300" max="16383" man="1"/>
    <brk id="342" max="16383" man="1"/>
    <brk id="384" max="16383" man="1"/>
    <brk id="400" max="16383" man="1"/>
    <brk id="412" max="16383" man="1"/>
    <brk id="423" max="16383" man="1"/>
    <brk id="448" max="16383"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LIBRO BANCO AGOSTO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Yohelina Ferreras de Méndez</dc:creator>
  <cp:lastModifiedBy>Yohelina Ferreras de Méndez</cp:lastModifiedBy>
  <cp:lastPrinted>2023-09-06T16:16:30Z</cp:lastPrinted>
  <dcterms:created xsi:type="dcterms:W3CDTF">2023-05-08T15:17:30Z</dcterms:created>
  <dcterms:modified xsi:type="dcterms:W3CDTF">2023-09-06T16:16:32Z</dcterms:modified>
</cp:coreProperties>
</file>