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Yohelina.ferreras\Desktop\TRANSPARENCIA 2023\NOVIEMBRE 2023\"/>
    </mc:Choice>
  </mc:AlternateContent>
  <xr:revisionPtr revIDLastSave="0" documentId="13_ncr:1_{BF5D7C29-4D5B-48E4-97A2-C1984E73223C}" xr6:coauthVersionLast="47" xr6:coauthVersionMax="47" xr10:uidLastSave="{00000000-0000-0000-0000-000000000000}"/>
  <bookViews>
    <workbookView xWindow="-120" yWindow="-120" windowWidth="29040" windowHeight="15840" xr2:uid="{CA082B3F-E0F6-4F16-B184-68315F9AC064}"/>
  </bookViews>
  <sheets>
    <sheet name="LIBRO BANCO NOVIEMBRE 2023"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77" i="2" l="1"/>
  <c r="F475" i="2"/>
  <c r="F21" i="2" l="1"/>
  <c r="F395" i="2" l="1"/>
  <c r="F396" i="2" s="1"/>
  <c r="F397" i="2" s="1"/>
  <c r="F398" i="2" s="1"/>
  <c r="F399" i="2" s="1"/>
  <c r="F400" i="2" s="1"/>
  <c r="F401" i="2" s="1"/>
  <c r="F402" i="2" s="1"/>
  <c r="F403" i="2" s="1"/>
  <c r="F404" i="2" s="1"/>
  <c r="F405" i="2" s="1"/>
  <c r="F406" i="2" s="1"/>
  <c r="F407" i="2" s="1"/>
  <c r="F408" i="2" s="1"/>
  <c r="F409" i="2" s="1"/>
  <c r="F410" i="2" s="1"/>
  <c r="F414" i="2" s="1"/>
  <c r="F415" i="2" s="1"/>
  <c r="F411" i="2" s="1"/>
  <c r="F412" i="2" s="1"/>
  <c r="F413" i="2" s="1"/>
  <c r="F416" i="2" s="1"/>
  <c r="F417" i="2" s="1"/>
  <c r="F419" i="2" s="1"/>
  <c r="F420" i="2" s="1"/>
  <c r="F421" i="2" s="1"/>
  <c r="F418" i="2" s="1"/>
  <c r="F422" i="2" s="1"/>
  <c r="F423" i="2" s="1"/>
  <c r="F424" i="2" s="1"/>
  <c r="F425" i="2" s="1"/>
  <c r="F426" i="2" s="1"/>
  <c r="F427" i="2" s="1"/>
  <c r="F428" i="2" s="1"/>
  <c r="F429" i="2" s="1"/>
  <c r="F430" i="2" s="1"/>
  <c r="F431" i="2" s="1"/>
  <c r="F432" i="2" s="1"/>
  <c r="F433" i="2" s="1"/>
  <c r="F434" i="2" s="1"/>
  <c r="F435" i="2" s="1"/>
  <c r="F436" i="2" s="1"/>
  <c r="F437" i="2" s="1"/>
  <c r="F438" i="2" s="1"/>
  <c r="F439" i="2" s="1"/>
  <c r="F440" i="2" s="1"/>
  <c r="F441" i="2" s="1"/>
  <c r="F442" i="2" s="1"/>
  <c r="F443" i="2" s="1"/>
  <c r="F444" i="2" s="1"/>
  <c r="F445" i="2" s="1"/>
  <c r="F446" i="2" s="1"/>
  <c r="F447" i="2" s="1"/>
  <c r="F448" i="2" s="1"/>
  <c r="F449" i="2" s="1"/>
  <c r="F450" i="2" s="1"/>
  <c r="F451" i="2" s="1"/>
  <c r="F452" i="2" s="1"/>
  <c r="F453" i="2" s="1"/>
  <c r="F454" i="2" s="1"/>
  <c r="F455" i="2" s="1"/>
  <c r="F456" i="2" s="1"/>
  <c r="F457" i="2" s="1"/>
  <c r="F458" i="2" s="1"/>
  <c r="F459" i="2" s="1"/>
  <c r="F460" i="2" s="1"/>
  <c r="F461" i="2" s="1"/>
  <c r="F462" i="2" s="1"/>
  <c r="F463" i="2" s="1"/>
  <c r="F464" i="2" s="1"/>
  <c r="F465" i="2" s="1"/>
  <c r="F466" i="2" s="1"/>
  <c r="F467" i="2" s="1"/>
  <c r="F468" i="2" s="1"/>
  <c r="F469" i="2" s="1"/>
  <c r="F470" i="2" s="1"/>
  <c r="F471" i="2" s="1"/>
  <c r="F472" i="2" s="1"/>
  <c r="F473" i="2" s="1"/>
  <c r="F474" i="2" s="1"/>
  <c r="F50" i="2"/>
  <c r="F51" i="2" s="1"/>
  <c r="F52" i="2" s="1"/>
  <c r="F53" i="2" s="1"/>
  <c r="F54" i="2" s="1"/>
  <c r="F55" i="2" s="1"/>
  <c r="F56" i="2" s="1"/>
  <c r="F57" i="2" s="1"/>
  <c r="F58" i="2" s="1"/>
  <c r="F59" i="2" s="1"/>
  <c r="F60" i="2" s="1"/>
  <c r="F61" i="2" s="1"/>
  <c r="F62" i="2" s="1"/>
  <c r="F63" i="2" s="1"/>
  <c r="F64" i="2" s="1"/>
  <c r="F65" i="2" s="1"/>
  <c r="F66" i="2" s="1"/>
  <c r="F67" i="2" s="1"/>
  <c r="F68" i="2" s="1"/>
  <c r="F69" i="2" s="1"/>
  <c r="F70" i="2" s="1"/>
  <c r="F71" i="2" s="1"/>
  <c r="F72" i="2" s="1"/>
  <c r="F73" i="2" s="1"/>
  <c r="F74" i="2" s="1"/>
  <c r="F75" i="2" s="1"/>
  <c r="F76" i="2" s="1"/>
  <c r="F77" i="2" s="1"/>
  <c r="F78" i="2" s="1"/>
  <c r="F79" i="2" s="1"/>
  <c r="F80" i="2" s="1"/>
  <c r="F81" i="2" s="1"/>
  <c r="F82" i="2" s="1"/>
  <c r="F83" i="2" s="1"/>
  <c r="F84" i="2" s="1"/>
  <c r="F85" i="2" s="1"/>
  <c r="F86" i="2" s="1"/>
  <c r="F87" i="2" s="1"/>
  <c r="F88" i="2" s="1"/>
  <c r="F89" i="2" s="1"/>
  <c r="F90" i="2" s="1"/>
  <c r="F91" i="2" s="1"/>
  <c r="F92" i="2" s="1"/>
  <c r="F93" i="2" s="1"/>
  <c r="F94" i="2" s="1"/>
  <c r="F95" i="2" s="1"/>
  <c r="F96" i="2" s="1"/>
  <c r="F97" i="2" s="1"/>
  <c r="F98" i="2" s="1"/>
  <c r="F99" i="2" s="1"/>
  <c r="F100" i="2" s="1"/>
  <c r="F101" i="2" s="1"/>
  <c r="F102" i="2" s="1"/>
  <c r="F103" i="2" s="1"/>
  <c r="F104" i="2" s="1"/>
  <c r="F105" i="2" s="1"/>
  <c r="F106" i="2" s="1"/>
  <c r="F107" i="2" s="1"/>
  <c r="F108" i="2" s="1"/>
  <c r="F109" i="2" s="1"/>
  <c r="F110" i="2" s="1"/>
  <c r="F111" i="2" s="1"/>
  <c r="F112" i="2" s="1"/>
  <c r="F476" i="2" l="1"/>
  <c r="F113" i="2"/>
  <c r="F114" i="2" s="1"/>
  <c r="F115" i="2" s="1"/>
  <c r="F116" i="2" s="1"/>
  <c r="F363" i="2"/>
  <c r="F364" i="2" s="1"/>
  <c r="A477" i="2"/>
  <c r="F22" i="2"/>
  <c r="A116" i="2" l="1"/>
  <c r="A359" i="2" l="1"/>
  <c r="F512" i="2"/>
  <c r="F146" i="2" l="1"/>
  <c r="A49" i="2" l="1"/>
  <c r="A512" i="2" l="1"/>
  <c r="F511" i="2"/>
  <c r="A510" i="2"/>
  <c r="A507" i="2"/>
  <c r="A394" i="2"/>
  <c r="A391" i="2"/>
  <c r="A367" i="2"/>
  <c r="F365" i="2"/>
  <c r="F366" i="2" s="1"/>
  <c r="F367" i="2" s="1"/>
  <c r="A362" i="2"/>
  <c r="A320" i="2"/>
  <c r="F319" i="2"/>
  <c r="F320" i="2" s="1"/>
  <c r="A318" i="2"/>
  <c r="A315" i="2"/>
  <c r="A260" i="2"/>
  <c r="F259" i="2"/>
  <c r="F260" i="2" s="1"/>
  <c r="A258" i="2"/>
  <c r="A255" i="2"/>
  <c r="A214" i="2"/>
  <c r="F213" i="2"/>
  <c r="F214" i="2" s="1"/>
  <c r="A212" i="2"/>
  <c r="A209" i="2"/>
  <c r="A177" i="2"/>
  <c r="F176" i="2"/>
  <c r="F177" i="2" s="1"/>
  <c r="A175" i="2"/>
  <c r="A172" i="2"/>
  <c r="A146" i="2"/>
  <c r="F145" i="2"/>
  <c r="A144" i="2"/>
  <c r="A141" i="2"/>
  <c r="A46" i="2"/>
  <c r="XFD376" i="2" l="1"/>
</calcChain>
</file>

<file path=xl/sharedStrings.xml><?xml version="1.0" encoding="utf-8"?>
<sst xmlns="http://schemas.openxmlformats.org/spreadsheetml/2006/main" count="412" uniqueCount="236">
  <si>
    <t>DIRECCIÓN DE CONTABILIDAD</t>
  </si>
  <si>
    <t xml:space="preserve">LIBRO DE BANCO </t>
  </si>
  <si>
    <t>CUENTA N°010-391767-5</t>
  </si>
  <si>
    <t>VALORES EN RD$</t>
  </si>
  <si>
    <t>FECHA</t>
  </si>
  <si>
    <t>No. CK/TRANSF.</t>
  </si>
  <si>
    <t>DESCRIPCIÓN</t>
  </si>
  <si>
    <t>DEBITO</t>
  </si>
  <si>
    <t>CREDITO</t>
  </si>
  <si>
    <t>BALANCE</t>
  </si>
  <si>
    <t>Preparado por:</t>
  </si>
  <si>
    <t>Wendy T. Jerez</t>
  </si>
  <si>
    <t xml:space="preserve">Contadora </t>
  </si>
  <si>
    <t>Encargado de área en Contabilidad</t>
  </si>
  <si>
    <t>Nilson Daniel Moya Maceo</t>
  </si>
  <si>
    <t>Director</t>
  </si>
  <si>
    <t xml:space="preserve">LIBRO BANCO </t>
  </si>
  <si>
    <t>CUENTA N°240-01850-9</t>
  </si>
  <si>
    <t>COMISION POR MANEJO CUENTA</t>
  </si>
  <si>
    <t>DIRECCIÓN  DE CONTABILIDAD</t>
  </si>
  <si>
    <t>CUENTA N°240-016233-0</t>
  </si>
  <si>
    <t>CUENTA N°240-012319-0</t>
  </si>
  <si>
    <t>CUENTA N°010-246281-0</t>
  </si>
  <si>
    <t>CUENTA N°010-249316-2</t>
  </si>
  <si>
    <t>CUENTA N°240-013639-9</t>
  </si>
  <si>
    <t>010-239930-1</t>
  </si>
  <si>
    <t>COMISIONES BANCARIAS</t>
  </si>
  <si>
    <t>LIBRO BANCO</t>
  </si>
  <si>
    <t>CUENTA N°240-016550-0</t>
  </si>
  <si>
    <t>No. CK/TRANS.</t>
  </si>
  <si>
    <t>CUENTA N°010-391680-6</t>
  </si>
  <si>
    <t xml:space="preserve">COMISION MANEJO DE CUENTA </t>
  </si>
  <si>
    <t>Rafael Ángel Lambertus</t>
  </si>
  <si>
    <t>YIDELSY ROSADO MATEO</t>
  </si>
  <si>
    <t>LAURA  CHANTAL RIVERA ENCARNACION</t>
  </si>
  <si>
    <t>BALANCE INICIAL</t>
  </si>
  <si>
    <t xml:space="preserve">COMISION BANCARIA 0.15% </t>
  </si>
  <si>
    <t xml:space="preserve">COMISION BANCARIA 0.15%  </t>
  </si>
  <si>
    <t>AIDA JOSEFINA MANZUETA DE FORTUNATO</t>
  </si>
  <si>
    <t>FRANCISCO FERRER CASTILLO</t>
  </si>
  <si>
    <t>WHALTON  RAFAEL  ROSARIO GUZMAN</t>
  </si>
  <si>
    <t>LICHA MABEL ABREU ALCANTARA</t>
  </si>
  <si>
    <t>MARILEYDA ALTAGRACIA FELIZ DE PIMENTEL</t>
  </si>
  <si>
    <t>LEANDRO JAVIER GARCIA MARTINEZ</t>
  </si>
  <si>
    <t>DAMARIS MORETA JIMENEZ</t>
  </si>
  <si>
    <t>CARLOS ALBANY CUSTODIO</t>
  </si>
  <si>
    <t>DEL 01 AL 30 DE NOVIEMBRE DE 2023</t>
  </si>
  <si>
    <t>BALANCE AL 30/11/2023</t>
  </si>
  <si>
    <t>DEVOL SOBRANTE DE ACTIVIDAD REG 14 NAGUA  S/O 116 2023</t>
  </si>
  <si>
    <t>DEVOL SOBRANTE DE ACTIVIDAD REG 14 NAGUA  S/O 114 2023</t>
  </si>
  <si>
    <t>OL SOBRANTETRANSF 682 ACTIVIDAD EQUIPO NIVEL INICIAL</t>
  </si>
  <si>
    <t>EV SOBRANTE CAPACIT  DOCENTES Y COORD 1ER CICLO PRIM REG12</t>
  </si>
  <si>
    <t>DEVOL   POR LIQUIDACIONES ANTICIPOS, REG. 04, SAN CRISTOBAL</t>
  </si>
  <si>
    <t>DEPOSITO- SOBRANTE DE LA TRANSFERENCIA</t>
  </si>
  <si>
    <t>DEPOSITOS</t>
  </si>
  <si>
    <t>NOTA DE CREDITO</t>
  </si>
  <si>
    <t>UGO  DEL CARMEN BISONO GUZMAN</t>
  </si>
  <si>
    <t>LEONORA MOSQUEA JOAQUIN</t>
  </si>
  <si>
    <t>MARCELINA RAMIREZ BAUTISTA</t>
  </si>
  <si>
    <t>ELSIA BERENICE PEÑA DIAZ</t>
  </si>
  <si>
    <t>IVELISSE DE LA ROSA SOTO DE DURAN</t>
  </si>
  <si>
    <t>YASMIN MENDOZA LUCIANO</t>
  </si>
  <si>
    <t>FLORA TEJADA FLORES</t>
  </si>
  <si>
    <t>ANTONIA DE LOS ANGELES GIL VELEZ</t>
  </si>
  <si>
    <t>YEIMY YAHAYRA RUIZ DE HERASME</t>
  </si>
  <si>
    <t>SHAILYN GABRIELA PERALTA PINEDA</t>
  </si>
  <si>
    <t>PAG00393912</t>
  </si>
  <si>
    <t>PAGO DE VIATICOS PARA EL PERSONAL DE LA DIRECCIÓN DE EDUCACIÓN TECNICO PROFESIONAL, QUE REALIZARON LAS VISITAS A CENTROS EDUCATIVOS DE LAS REGIONALES 01, 02,03,05,05,06,07,08,11,12,13,16,17 Y 18, LOS DIAS 17 Y 18 DE AGOSTO 2023. CON EL PROPOSITO DE: ACOMPAÑAR EN LA JORNADA DE FORMACIÓN DEL NIVEL SECUNDARIO 2023, SEGÚN OFICIO DETP NO.376-2023.</t>
  </si>
  <si>
    <t>PAG00393836</t>
  </si>
  <si>
    <t>PAGO DE VIATICOS A LA DIRECCION GENERAL DE EDUCACION INICIAL, CON FINALIDAD DE REALIZAR LA ACTIVIDAD "ORIENTACIONES SOBRE ASPECTOS CURRICULARES DIRIGIDO AL EQUIPO TECNICO DE MANERA PRESENCIAL EN EL DESARROLLO DE LA ACTIVIDAD DE EQUIPO AMPLIADO DEL NIVEL INICIAL" CON TECNICOS NACIONALES, TECNICOS REGIONAL DEL NIVEL INICIAL, TECNICOS DISTRITALES DEL NIVEL INICIAL, COORDINADOR CMEI, ENCARGADA CRECE, MAESTRAS LIDERES DE LOS GRUPOS PEDAGOGICOS DEL NIVEL INICIAL, TECNICO NACIONAL DE ORIENTACION Y PSICOLOGIA, TECNICOS AMBIENTALES, DIRECTORES DE CENTROS EXCLUSIVOS DEL NIVEL INICIAL, COORDINADORAS DEL NIVEL INICIAL, ESTA REALIZADA DEL 24 DE OCTUBRE AL 02 DE NOVIEMBRE DEL 2023, SEGUN OFICIO DGEI#279-2023.</t>
  </si>
  <si>
    <t>PAG00391198</t>
  </si>
  <si>
    <t>PAGO PEAJE AL PERSONAL DEL DEPARTAMENTO DE EDCUACIÓN AMBIENTAL, PARA PARTICIPAR EN LOS ENCUENTROS REGIONALES DE EDUCACIÓN AMBIENTAL Y LECCIONES APRENDIDAS DE ESCUELAS AMBIENTALES SOSTENIBLES, ACTIVIDAD QUE SE REALIZA LOS DIAS 24 AL 30 DE AGOSTO Y DEL 04 AL 07 DE SEPTIEMBRE 2023, OFIC.EA-060/2023. NOTA: LOS SOPORTES ORIGINALES REPOSAN EN LA ORDEN *PAG00389882* *DG207326* *PAG00389883* *DG207327*</t>
  </si>
  <si>
    <t>PAG00393223</t>
  </si>
  <si>
    <t>PAGO DE TRANSPORTE A LA DIRECCION DE EDUCACION TECNICO PROFESIONAL, AL PERSONAL TECNICO QUE REALIZO VISITAS A LA REGIONAL 01, 02, 03, 04, 05, 06, 07, 08, 11, 12, 13, 16, 17 Y 18 DE AGOSTO DEL 2023, CON EL PROPOSITO DE ACOMPAÑAR EN LA JORNADA DE FORMACION DE NIVEL SECUNDARIO, SEGUN OFICIO DETP#377/2023.</t>
  </si>
  <si>
    <t>PAG00388986</t>
  </si>
  <si>
    <t>PAG00392320</t>
  </si>
  <si>
    <t>PAGO PEAJE A LA DIRECCION GENERAL DE EDUCACION DE JOVENES Y ADULTOS, QUIENES PARTICIPARAN EN ACOMPAÑAMIENTO A TALLERES DE CAPACITACION CON EL PERSONAL DOCENTE DE LA ESCUELAS LABORALES DE JOVENES Y ADULTOS, DICHOS TALLERES SE REALIZAN EN DIFERENTES REGIONALES EDUCATIVAS DURENTA EL MES DE SEPTIEMBRE 2023, CADA ENCUENTRO TENDRA UNA DURACION DE DOS DIAS, SEGUN OFICIO DGEA#264/2023.</t>
  </si>
  <si>
    <t>PAG00393827</t>
  </si>
  <si>
    <t>PAGO PEAJE, AL PERSONAL DE LA DIRECCION GENERAL DE EDUCACION INICIAL, CON LA FINALIDAD DE REALIZAR LA ACTIVIDAD “ORIENTACIONES SOBRE ASPECTOS CURRICULARES DIRIGIDO AL EQUIPO TECNICO DE MANERA PRESENCIAL EN EL DESARROLLO DE LA ACTIVIDAD DE EQUIPO AMPLIADO DEL NIVEL INICIAL.”, CON  TECNICOS NACIONALES, TECNICO REGIONAL DEL NIVEL INICIAL, TECNICOS DESTRITALES DEL NIVEL INICIAL, COORDINADOR CMEI, ENCARGADA CRECE, MAESTRAS LIDERES DE LOS GRUPOS PEDAGOGICOS DEL NIVEL INICIAL, TECNICO NACIONAL DE ORIENTACION Y PSICOLOGIA, TECNICOS AMBIENTALES, DIRECTORES DE CENTROS EXCLUSIVOS DEL NIVEL INICIAL, COORDINADORAS DEL NIVEL INICIAL, LA MISMA SE REALIZARA DEL 24 DE OCTUBRE AL 02 DE NOVIEMBRE 2023., SEGÚN OFICIO DGEI-280-2023.</t>
  </si>
  <si>
    <t>PAG00392522</t>
  </si>
  <si>
    <t>PAGO DE VIÁTICOS AL PERSONAL DE LA DIRECCION GENERAL DE CURRICULO POR LOS CANALES INSTITUCIONALMENTE ESTABLECIDOS, POR LA REALIZACION DE ENCUENTRO TECNICO REGIONAL PARA LA INDENTIFICACION DE ELEMENTOS DE EDUCACION AMBIENTAL EN LA REVISION Y ADECUACION CURRICULAR, CON TECNICOS ENLACES DE LOS DISTRITOS EN TODAS LAS REGIONALES EDUCATIVAS, LOS ENCUENTROS SE REALIZARÁN DEL 05 AL 13 DE OCTUBRE DEL 2023, OFICIO N°EA-090-2023.</t>
  </si>
  <si>
    <t>PAG00392753</t>
  </si>
  <si>
    <t>PAGO DE TRANSPORTE, DE LA DIRECCION DE LA MODALIDAD EN ARTES, POR MOTIVO DE LAS VISITAS DE LAS GALAS DE LOS CENTROS EN ARTES, SEGUN LAS VISITAS EFECTUADAS DEL 16 DE ABRIL AL 31 DE MAYO 2023, AL INTERIOR DEL PAIS, SEGUN OFIC.#DEMA-164/2023. NOTA:EL ORIGINAL DESCANSA EN EL PAG00392752 Y DG208897.</t>
  </si>
  <si>
    <t>PAG00394087</t>
  </si>
  <si>
    <t>TRANSFERENCIA DE FONDOS POR CONCEPTO DE VIATICOS Y TRANSPORTE DEL EQUIPO TECNICO DOCENTE NACIONAL, QUE PARTICIPARAN EN LA ACTIVIDAD ¨ACOMPAÑAMIENTO A LAS COMUNIDADES DE APRENDIZAJE DEL PERSONAL TECNICO REGIONAL Y DISTRITAL QUE CAPACITARAN A LOS COORDINADORES PEDAGOGICOS DE LOS CENTROS EDUCATIVOS DEL NIVEL SECUN DARIO, SOBRE LAS INICIATIVAS QUE SE IMPULSARAN EN EL AÑO ESCOLAR 2023-2024¨ A REALIZARSE DEL 07 AL 10 NOVIEMBRE 2023. SOLICITADO POR LA DIRECCION GENERAL DE EDUCACION SECUNDARIA. SEGUN OFICIO DGES Nº. 695-2023.</t>
  </si>
  <si>
    <t>PAG00392657</t>
  </si>
  <si>
    <t>PAGO DE VIATICOS, PARA CUBRIR LOS GASTOS DE LA ACTIVIDAD, DE LA DIRECCION GENERAL DE PARTICIPACION COMUNITARIA, DEL EJEMETROPOLITANO "ENCUENTRO DE FAMILIA 2023 (POR UN EXITOSO INICIO DE AÑO ESCOLAR Y FAMILIAS INTEGRADAS A LA ESCUELA ASUMIENDO EL PAPEL QUE LE CORRESPONDE EN LA EDUCACION DE SUS HIJOS/AS).", PROGRAMADA EL  5 DE SEPTIEMBRE, EN LA REGIONAL 10, SANTO DOMINGO II, Y EL 6 DE SEPTIEMBRE EN LA REGIONAL 04-00 SAN CRISTOBAL 2023, SEGUN OFIC.#DGPC-0301/2023. NOTA: EL ORIGINAL DESCANSA EN EL PAG00392671, Y EL DG208795.</t>
  </si>
  <si>
    <t>PAG00393303</t>
  </si>
  <si>
    <t>TRANSFERENCIA DE VIATICOS AL PERSONAL DEL DEPARTAMENTO DE EDUCACIÓN AMBIENTAL, PARA LA REALIZACIÓN DE JORNADA DE ORIENTACIÓN PARA LA “CONSERVACIÓN DE LAS AGUAS EN MICROCUENCAS HIDROGRAFICAS” EN LAS ESCUELAS Y COMUNIDADES CERCANAS A ESTAS (MICROCUENCAS), DE LAS REGIONALES 08 DE SANTIAGO, 16 COTUI Y 03 AZUA. DICHA ACTIVIDAD SE REALIZARÁ DEL 24 AL 26 DE OCTUBRE 2023. SEGÚN OFC.EA.102-2023.</t>
  </si>
  <si>
    <t>PAG00394642</t>
  </si>
  <si>
    <t>REEMBOLSO DE VIATICOS PARA EL PERSONAL DE LAS VISITAS PARA PARTICIPAR DE LAS REUNIONES CON EL CAD DE AZUA Y PARTICIPAR DE LA INAUGURACION DE LA ESCUELA ESPECIAL DE BARAHONA. AMPARADA EN EL PRODUCTO 15 ACTIVIDAD 33 DEL POA 2023. SOLICITADO POR LA POR LA DIRECCION GENERAL DE EDUCACION ESPECIAL. SEGUN OFICIO NO. DGEE 276/2023.</t>
  </si>
  <si>
    <t>PAG00394586</t>
  </si>
  <si>
    <t>PAGO DE VIATICOS, DEL VICEMINISTERIO DE SUPERVISION, EVALUACION Y CONTROL DE LA CALIDAD EDUCATIVA, AL SR.PELAGIO ROSARIO, ASESOR TECNICO DEL VICEMINISTERIO DE SUPERVISION, EVALUACION Y CONTROL DE LA CALIDAD EDUCATIVA, EN LA INAUGURACION DEL HOGAR DE DIA CONAPE, EN SAN RAFAEL DE YUMA, DISTRITO 12-02, PROVINCIA ALTAGRACIA, REGIONAL 12 HIGUEY, EN FECHA MIERCOLES 04 DE OCTUBRE 2023, SEGUN OFIC.#MINERD/OSEC-177/2023.</t>
  </si>
  <si>
    <t>PAG00394137</t>
  </si>
  <si>
    <t>PAGO DE VIATICOS PARA EL PERSONAL DE LA DIRECCIÓN GENERAL DE SUPERVISIÓN EDUCATIVA POR LOS TRABAJOS REALIZADOS EN EL TALLER DE INDUCCION AL MODELO DE EXCELENCIA CAF, DIRIGIDO AL PERSONAL QUE ESTUVO COLABORANDO COMO EVALUADORES EXTERNOS DE LAS INSTITUCIONES EDUCATIVAS, POSTULANTES AL PREMIO A LA CALIDAD EDUCATIVA DEL MINERD-PRECE, REALIZADO EN LA PROVINCIA DE SANTIAGO DE LOS CABALLEROS LOS DIAS 4 Y 5 DE SEPTIEMBRE 2023. SEGÚN OFICIO DGSE.270-2023.</t>
  </si>
  <si>
    <t>PAG00394646</t>
  </si>
  <si>
    <t>PAGO DE VIATICOS SOLICITADO POR LA DIRECCION GENERAL DE EDUCACION DE JOVENES Y ADULTOS, AL PERSONAL DE ESTA DIRECCION GENERAL QUE PARTICIPO EN ACTO DE INAUGURACION DE LA ESCUELA LABORAL PROFESORA LIDIA CEPIN MAYOR, CORRESPONDIENTE AL DISTRITO EDUCATIVO 09-02, ESPERANZA, MAO. EN FECHA 16 DE SEPTIEMBRE DEL 2023. SEGUN OFICIO DGEA-303-2023.</t>
  </si>
  <si>
    <t>PAG00394588</t>
  </si>
  <si>
    <t>PAGO DE VIATICOS Y PEAJE, DEL VICEMINISTERIO DE DESCENTRALIZACION Y PARTICIPACION, DIRECCION DE CULTOS, (SUGETO A LIQUIDACION), PARA JORNADAS DE TRABAJO CON EL TEMA "LA FAMILIA CONSTRUCTORA DE VALORES", DIRIGIDOS A TECNICOS DE PARTICIPACION COMUNITARIA, FORMACION INTEGRAL HUMANA Y RELIGIOSA, ORIENTACION Y PSICOLOGIA Y REPRESENTANTES DE APME, DEL DISTRITO 03-03 SAN JOSE DE OCOA, A REALIZARSE DEL 24 AL 25 DE OCTUBRE 2023, SEGUN OFIC.#DC-0185/2023.</t>
  </si>
  <si>
    <t>PAG00387222</t>
  </si>
  <si>
    <t xml:space="preserve">PAGO DE PEAJE A LA DIRECCION GENERAL DE PARTICIPACION COMUNITARIA, PARA REALIZAR UNA JORNADA DE VISITAS DE SEGUIMIENTO A ESCUELAS Y LICEOS APADRINADOS PARA VERIFICAR EL NIVEL DE CUMPLIMIENTO DE LOS CONVENIOS Y LAS ACCIONES QUE ESTAN REALIZADO LAS EMPRESAS SOBRE SU LABOR SOCIAL, PROGRAMADA PARA LOS DIAS 7,8,21,22,23,25 DE AGOSTO DEL 2023, SEGUN OFICIO DGPC#0149/2023. EXPENDIENTE ORIGINAL DESCANSA EN EL PAG00385697 DG203530.
</t>
  </si>
  <si>
    <t>PAG00394226</t>
  </si>
  <si>
    <t>PAGO DE TRANSPORTE Y PEAJE PARA EL PERSONAL DE LA DIRECCIÓN GENERAL DE EDUCACIÓN SECUNDARIA PARA SER UTILIZADOS EN EL MONITOREO Y ACOMPAÑAIENTO A LA FORMACIÓN PERSONAL DOCENTE EN LA JORNADA DE VERANO 2023, ESTA ACTIVIDAD SE REALIZO DEL 13 AL 18 DE AGOSTO 2023, SEGÚN OFICIO DGES.642-2023. ***** LOS DOCUMENTOS ORIGINALES REPOSAN EN LA ORDEN PAG 00394224 Y DG 210163*****</t>
  </si>
  <si>
    <t>PAG00394228</t>
  </si>
  <si>
    <t>PAGO DE TRANSPORTE PARA EL PERSONAL DE LA DIRECCIÓN GENERAL DE SUPERVISIÓN EDUCATIVA POR LOS TRABAJOS REALIZADO EN EL TALLER DE INDUCCIÓN AL MODELO DE EXCELENCIA CAF, DIRIGIDO AL PERSONAL QUE ESTARA COLABORANDO COMO EVALUADORES EXTERNOS DE LAS INSTITUCIONES EDUCATIVAS, POSTULANTES AL PREMIO A LA CALIDAD DEL MINERD-PRECE, REALIZADO EN LA PROVINCIA DE SANTIAGO DE LOS CABALLEROS, LOS DIAS 4 Y 5 DE SEPTIEMBRE 2023. SEGÚN OFICIO DGSE.280-2023.</t>
  </si>
  <si>
    <t>PAG00392793</t>
  </si>
  <si>
    <t>PAGO DE REEMBOLSO DE VIATICOS AL PERSONAL DE LA DIRECCION GENERAL DE EDUCACION ESPECIAL, POR LAS VISITAS PARA PARTICIPAR DE LAS REUNIONES CON LOS DIRECTORES REGIONALES, PARA LA ARTICULACION DE COORDINADORES Y MAESTROS DE AULAS REGULARES (PROCESOS DE INCLUSION EDUCATIVA). DICHA VISITA ESTA EMPARADA EN EL PRODUCTO 15 ACTIVIDAD 32 DEL POA 2023. SEGUN OFICIO DGEE N° 275-2023.</t>
  </si>
  <si>
    <t>PAG00395286</t>
  </si>
  <si>
    <t>PAGO VIATICO Y PEAJE, AL PERSONAL DE LA DIRECCION DE CULTOS, POR JORNADAS DE TRABAJO CON EL TEMA “LA FAMILIA CONSTRUCTORA DE VALORES” DIRIGIDO A TECNICOS DE PARTICIPACION COMUNITARIA, FORMACION INTEGRAL HUMANA Y RELIGIOSA, ORIENTACION T PSICOLOGIA Y REPRESENTANTES DE APMAE, DE LA REGIONAL 11 PUERTO PLATA, DISTRITO EDUCATIVO 11-02 PUERTO PLATA, REALIZADO LOS DIAS 26 Y 27 DE OCTUBRE 2023, SEGÚN OFICIO DC-00183-2023.</t>
  </si>
  <si>
    <t>PAG00395129</t>
  </si>
  <si>
    <t>TRANSFERENCIA DE VIATICOS AL PERSONAL DEL VICEMINISTERIO DE SUPERVISION, EVALUACION Y CONTROL DE LA CALIDAD EDUCATIVA, POR REPRESENTACION EN LA INAUGURACION DEL LICEO GREGORIO EVEREST, EN LA REGIONAL 04, DISTRITO 04-04 VILLA ALTAGRACIA Y TAMBIEN INAUGURACION DEL CENTRO EDUCATIVO NIVEL PRIMARIA ANA EDUVIGES DE LEON, EN REGIONAL 08 SANTIAGO DE LOS CABALLEROS, GURABO, EN FECHA SABADO 14 OCTUBRE 2023. SEGUN OFICIO MINERD/OSEC-NUM. 190-2023.</t>
  </si>
  <si>
    <t>PAG00395247</t>
  </si>
  <si>
    <t>PAGO DE PEAJE, DE LA DIRECCION GENERAL DE EDUCACION DE JOVENES Y ADULTOS, AL PERSONAL QUIENES PARTICIPARON EN ACTO DE INAUGURACION ESCUELA LABORAL PROFESORA LIDIA CEPIN MAYOR, DISTRITO EDUCATIVO 09-02, ESPERANZA, MAO, SEGUN OFIC.#DGEA-329/2023.</t>
  </si>
  <si>
    <t>PAG00395162</t>
  </si>
  <si>
    <t>PAGO DE VIATICOS POR TRANSFERENCA BANCARIA AL PERSONAL DEL VICEMINISTERIO DE SUPERVISION, EVALUACION Y CONTROL DE LA CALIDAD EDUCATIVA, POR REUNION EN CIUDAD SANTA MARIA (CISAMA) PARA DESIGNACION DE DIRECTOR INTERINO PARA EL CENTRO EDUCATIVO PRIMARIO Y SECUNDARIO EN SANTIAGO DE LOS CABALLEROS (REGIONAL 08), LA OTRA BANDA, FECHA VIERNES 13 DE OCTUBRE 2023. SEGUN OFICIO MINERD/OSEC- Nº.-189-2023.</t>
  </si>
  <si>
    <t>PAG00395352</t>
  </si>
  <si>
    <t>PAGO DE PEAJES POR TRANSFERENCIA AL PERSONAL COORDINADOR EN LA JORNADA DE SEGUMIENTO A LA DISTRIBUCION DE LIBROS DE TEXTOS, MODULOS DE ADULTOS Y PREPARA EN LAS REGIONALES Y DISTRITOS DEL PAIS, DEL 23 DE OCTUBRE AL 09 DICIEMBRE 2023, AÑO ESCOLAR 2023-2024. SOLICITADO POR LA DIRECCION DE MEDIOS EDUCATIVOS. SEGUN OFICIO DME #552-2023.</t>
  </si>
  <si>
    <t>PAG00395266</t>
  </si>
  <si>
    <t>PAGO VIATICO Y TANSPORTE, AL PERSONAL DE LA DIRECCION GENERAL DE EDUCACION ESPECIAL, POR VISITAS PARA ACOMPAÑAR A LA CAPACITACION DE JORNADA DE VERANO, REALIZADA LOS DIAS 20, 21, 24, 25, 26, 27 Y 28 DE JULIO 2023, A LAS DIFERENTES REGIONALES DEL PAIS, SEGÚN OFICIO DGEE-280-2023.</t>
  </si>
  <si>
    <t>PAG00395650</t>
  </si>
  <si>
    <t>PAGO VIATICOS, POR CONCEPTO DE MONITOREO DE LOS MODULOS IV Y V DEL PROGRAMA NACIONAL DE INDUCCION (PNI) , PROGRAMACION DE ACCIONES DE MONITOREO A FORMACION COMPLEMENTARIA NO. 2 EN LAS PROVINCIAS DE AZUA, MONTE CRISTI, SAN FRANCISCO DE MACORIS, LA VEGA, SANTIAGO Y BONAO EN EL MES DE  JUNIO 2023, AL PERSONAL DESCRITO EN LA RELACION, SEGUN OFICIO VACD-272-2023</t>
  </si>
  <si>
    <t>PAG00390993</t>
  </si>
  <si>
    <t>PAGO VIÁTICO Y PEAJE, PARA EL PERSONAL DE LA DIRECCIÓN DE CULTOS, POR PARTICIPAR EN LA REALIZACIÓN DEL TALLER "LA FAMILIA CONSTRUCTORA DE VALORES" DIRIGIDO A MAESTROS, ESTUDIANTES DEL NIVEL MEDIO SECUNDARIO Y REPRESENTANTES DE APMAE DEL DISTRITO EDUCATIVO 05-07 SAN JOSÉ DE LOS LLANOS, ACTIVIDAD A REALIZARSE 29 Y 30 DE SEPTIEMBRE 2023, OFIC.DC-00165/2023.</t>
  </si>
  <si>
    <t>PAG00386807</t>
  </si>
  <si>
    <t>PAGO DE  PEAJE Y TRANSPORTE, AL PERSONAL DE JORNADA ESCOLAR EXTENDIDA QUE ESTARA PARTICIPANDO EN EL MONITOREO Y SEGUIMIENTO DE LAS CONDICIONES DE INFRAESTRUCTURA, PROTOCOLO DE ALIMENTACION Y CUMPLIMIENTO DE HORARIO DE LOS CENTROS EDUCTIVOS OPERANDO EN JORNADA ESCOLAR EXTENDIDA,  EN LAS 18 REGIONALES EDUCATIVAS DEL MINERD CON SUS DISTRITOS, FECHA REPROGRAMADA PARA  REALIZARSE DURANTE LOS DIAS DEL 12 DE JUNIO  AL 07 DE JULIO DEL 2023, SEGUN OFICIO PJEE-121-2023.  ** SOLICITADO POR EL VICEMINISTERIO DE SERVICIOS TECNICOS Y PEDAGOGICOS JORNADA ESCOLAR EXTENDIDA**DOC. ORIGINALES EN EL DG202516 Y PAG00384279**</t>
  </si>
  <si>
    <t>PAG00394974</t>
  </si>
  <si>
    <t>PAGO DE PEAJE SOLICITADO POR LA DIRECCION GENERAL DE EDUCACION SECUNDARIA, AL PERSONAL QUE PARTICIPO EN EL "MONITOREO Y ACOMPAÑAMIENTO A LAS COMUNIDADES DE APRENDISAJE PARA LA JORNADA DE VERANO 2023", EN FECHA DEL 3 AL 11 DE AGOSTO DEL 2023. SEGUN OFICIO DGES-643-2023. (OFICIO ORIGINAL REPOSA EN LA ORDEN DE PAGO PAG00394973, DG210673).</t>
  </si>
  <si>
    <t>PAG00395629</t>
  </si>
  <si>
    <t>PAGO DE VIATICOS PARA EL PERSONAL DE LA DIRECCION GENERAL DE EDUCACION ESPECIAL, DE LA VISITA PARA ARTICULAR ACCIONES CON LA REGIONAL Y EL DISTRITO PARA LA APERTURA DE AULA PARA LA TRANSICION A LA VIDA ADULTA, REALIZADA EL 28 SEPTIEMBRE 2023. SEGUN OFICIO NO. DGEE 316-2023.</t>
  </si>
  <si>
    <t>DEVOL VIATICOS OF DT 2312/ 2023  POR TRASLADO   PERSONAL</t>
  </si>
  <si>
    <t>DEVOL VIATICOS OF DT 2312/ 2023  POR TRASLADO   PRESONAL</t>
  </si>
  <si>
    <t>DEVOL VIATICOS TRANSF .SR. LUIS FIGARIS S/OF DPPEE 114</t>
  </si>
  <si>
    <t>DEVOL SOBRANTE PAGO TRANSP, ALIM  S/OF 156 DIGAR</t>
  </si>
  <si>
    <t>DEVOL SOBRANTE  ACTIVIDAD TALLER  REG 01 BARAHONA</t>
  </si>
  <si>
    <t>DEPOSITO- LIQUIDACION OTC</t>
  </si>
  <si>
    <t>DEPOSITO- PEAJE DISTRITOS 1405,1406,1407</t>
  </si>
  <si>
    <t>TRANSFERENCIA DE ISORA ANDREINA POLANCO HE</t>
  </si>
  <si>
    <t>REG. LIB. 25056 FONDO POR EXCEPCION MINERD (5500)</t>
  </si>
  <si>
    <t>LEONIDAS FIGUEROA</t>
  </si>
  <si>
    <t>GREY CATALINE FELIZ FELIZ</t>
  </si>
  <si>
    <t>SOLANGIE FILOMENA  DE OLEO DIAZ</t>
  </si>
  <si>
    <t>YAMILKA EUSEBIO ACOSTA</t>
  </si>
  <si>
    <t>MELY VIZCAINO GUZMAN</t>
  </si>
  <si>
    <t>PUBLIDISA EIRL</t>
  </si>
  <si>
    <t>ESTEPHANY LISBETH PORTORREAL DIAZ</t>
  </si>
  <si>
    <t>GERSON PAULINO MATOS</t>
  </si>
  <si>
    <t>MIURBI CELESTE CABRERA MORA</t>
  </si>
  <si>
    <t>ARLETTE NIKAURY MARTINEZ DE PENZO</t>
  </si>
  <si>
    <t>CAMILO ALEXANDER MUÑOZ LOPEZ</t>
  </si>
  <si>
    <t>MARIA DEL CARMEN DE OLEO ALCANTARA</t>
  </si>
  <si>
    <t>NANCY  PAMELA  COLON ESPINAL</t>
  </si>
  <si>
    <t>DANIELA JIMENEZ FULCAR</t>
  </si>
  <si>
    <t>GABRIELA  NUÑEZ RAMIREZ</t>
  </si>
  <si>
    <t>JHONATHAN  ENCARNACION GONZALEZ</t>
  </si>
  <si>
    <t>CAROLIN ALICIA GOMEZ ARIAS</t>
  </si>
  <si>
    <t>FIORELA SUSAN MINYETY GARCIA</t>
  </si>
  <si>
    <t>PAG00394053</t>
  </si>
  <si>
    <t>PAGO DE VIATICO Y PEAJE, AL PERSONAL DE LA DIRECCION DE GESTION HUMANA (DIVISION DE RESOLUCION DE CONFLICTOS LABORALES) POR PARTICIPAR EN TALLER SOBRE REGIMEN DISCIPLINARIO PREVISTO EN LA LEY 48-01, REALIZADA EN LA REGIONAL 14 NAGUA, EN FECHA 3 DE OCTUBRE 2023, SEGÚN OFICIO DRRHH-2023-AL-16061.</t>
  </si>
  <si>
    <t>PAG00394004</t>
  </si>
  <si>
    <t>TRANSFERENCIA POR CUBRIR EL PAGO DE VIATICOS POR CONCEPTO DE TRASLADAR Y RETORNAR A UN GRUPO DE COLABORADORES AL HARD ROCK HOTEL &amp; CASINO EN PUNTA CANA, EN FECHA 28 SEPTIEMBRE Y 1RO. OCTUBRE 2023, QUIENES PARTICIPARON DEL  ¨XII CONGRESO INTERNACIONAL DE LA DIRECCION DE PROYECTOS 2023. SOLICITADO POR EL DEPTO. DE EVALUACION DEL DESEMPEÑO Y CAPACITACION. SEGUN OFICIO DRRHH-2023-C-00128.</t>
  </si>
  <si>
    <t>PAG00394027</t>
  </si>
  <si>
    <t>PAGO DE VIATICOS AL PERSONAL DE LA DIRECCIÓN GENERAL ADMINISTRATIVA QUE ESTAN PARTICIPANDO EN LAS RUTAS DE EVALUACIÓN Y FORMALIZACION DE CONTRATOS DE ALQUILER PARA AULAS DEL NIVEL INICIAL, EN LA REGIONAL 04, (DISTRITO 04-04), REGIONAL 11 (DISTRITO 11-02) REGIONAL 14 (DISTRITO 14-07) Y REGIONAL 02 (DISTRITO 02-05) SEGÚN OFICIO DGA.GDA.NO.2170-2023.</t>
  </si>
  <si>
    <t>PAG00393939</t>
  </si>
  <si>
    <t>PAGO DE VIATICOS, TRANSPORTE Y PEAJE, SOLICITADO POR EL VICEMINISTERIO DE PLANIFICACION Y DESARROLLO EDUCATIVO AL PERSONAL QUE SE DEPLAZARA A REALIZAR "SUPERVISION Y VERIFICACION DE LOS PROCESOS DE VALIDACION DE LA CALIDAD DE LOS DATOS EN EL SIGERD, SEGUN OFICIO DIAEP No.083-2023.</t>
  </si>
  <si>
    <t>PAG00393845</t>
  </si>
  <si>
    <t>PAGO VIATICOS, AL PERSONAL DE LA DIRECCION DE RELACIONES INTERNACIONALES, POR ASISTIR A LA JORNADA LABORAL PRESENCIAL DE TECNICOS DE LA TABLA DE EQUIVALENCIAS DEL CONVENIO ANDRES BELLO (CAB) REALIZADA EN PANAMA LOS DIAS DEL 26 AL 28 DE SEPTIEMBRE 2023, SEGÚN OFICIO DRI-194-2023.</t>
  </si>
  <si>
    <t>PAG00394136</t>
  </si>
  <si>
    <t>PAGO DE VIATICOS, TRANSPORTE Y PEAJES SOLICITADO POR LA DIRECCION DE LIQUIDACION Y CONCILIACION DE FONDOS, PARA EL DESARROLLO DE LOS TRABAJOS DE VALIDACION, LIQUIDACION Y CARGA AL SISTEMA DE GESTION DE RECURSOS FINANCIEROS DE LOS FONDOS DESCENTRALIZADOS ASIGNADOS AL DISTRITO 14-05 SANCHEZ, DISTRITO 14-06 EL FACTOR Y DISTRITO 14-07 LAS TERRENAS Y SUS JUNTAS DE CENTROS EDUCATIVOS. EN FECHA 16 DE OCTUBRE AL VIERNES 03 DE NOVIEMBRE DEL 2023. SEGUN OFICIO DLCF-0529-2023.</t>
  </si>
  <si>
    <t>PAG00394135</t>
  </si>
  <si>
    <t>PAGO DE VIATICOS SOLICITADO POR EL VICEMINISTERIO DE PLANIFICACION Y DESARROLLO EDUCATIVO, PARA EL PERSONAL TECNICO QUE SE DESPLAZO A REALIZAR  "LEVANTAMIENTO DE INFORMACION EN CENTROS EDUCATIVOS QUE SOLICITAN SUSCRIBIR CONVENIO DE CONGESTION CON EL MINERD" EN CENTROS EDUCATIVOS, DURANTE LOS DIAS 2 Y 3 DE OCTUBRE DEL 2023, EN SAN JOSE DE LAS MATAS, SANTIAGO. SEGUN OFICIO OPDE-547-2023.</t>
  </si>
  <si>
    <t>PAG00394190</t>
  </si>
  <si>
    <t>PAGO DE VIATICOS Y PEAJE A LOS EMPLEADOS DEL DEPARTAMENTO DE EVENTOS QUIENES ESTUVIERON EN LA SUPERVISIÓN DEL MONTAJE Y DESMONTE PARA EL CONGRRESO DE BUENAS PRACTICAS EN SAN PEDRO DE MACORIS DEL 24 AL 29 DE SEPTIEMBRE 2023. SEGÚN OFICIO EV.187-2023.</t>
  </si>
  <si>
    <t>PAG00393951</t>
  </si>
  <si>
    <t>PAGO DE VIATICOS Y PEAJES PARA EL PERSONAL DE APOYO DE LA DIRECCIÓN GENERAL DE MANTENIMIENTO DE INFRAESTRUCTURA ESCOLAR QUE ESTUVO REALIZANDO TRABAJOS DE SUPERVISION DE OBRAS DE LA DIRECCION DE INSFRAESTRUCTURA ESCOLAR (DIE), DE ESTA DIRECCION GENERAL LOS DIAS 1,2,6,7,9,12,13,14,15,16,20,21,22,23,26,27,28,29 Y 30 DE JUNIO 2023 SEGÚN OFICIO DGMIE NO.2777-2023.</t>
  </si>
  <si>
    <t>PAG00394193</t>
  </si>
  <si>
    <t>PAGO DE VIATICOS, TRANSPORTE, Y PEAJE, DE LA DIRECCION DE LIQUIDACION Y CONCILIACION DE FONDOS, PARA EL DESARROLLO DE LOS TRABAJOS DE VALIDACION, LIQUIDACION Y CARGA AL SISTEMA DE GESTION DE RECURSOS FINANCIEROS DE LOS FONDOS DESCENTRALIZADOS ASIGNADOS A LA REGIONAL 14-00 NAGUA, DISTRITO 14-02 CABRERA, DISTRITO 14-03 RIO SAN JUAN Y SUS JUNTAS DE CENTROS EDUCATIVOS, SEGUN OFIC.#DLCF-0524/2023.</t>
  </si>
  <si>
    <t>PAG00395110</t>
  </si>
  <si>
    <t>PAGO VIATICOS AL PERSONAL DE LA DIRECCIÓN DE INFORMATICA EDUCATIVA QUE ACOMPAÑÓ EN LA RUTA DE GRABACIÓN DE LA IMPLEMENTACIÓN DE ROBÓTICA EDUCATIVA EN CENTROS EDUCATIVOS, EL DIA 21 DE SEPTIEMBRE 2023. SEGÚN OFICIO DIE 310-2023.</t>
  </si>
  <si>
    <t>PAG00394110</t>
  </si>
  <si>
    <t>PAGO DE VIATICOS DEL PERSONAL TECNICO DEL VICEMINISTERIO DE PLANIFICACIÓN Y DESARROLLO EDUCATIVO, QUE SE DESPLAZO A REALIZAR ¨LEVANTAMIENTO DE INFORMACION EN LOS CENTROS EDUCATIVOS QUE SOLICITAN SUSCRIBIR CONVENIO DE CONGESTION CON EL MINERD¨, EN CENTROS EDUCATIVOS EN SALCEDO. EL MISMO SE REALIZO EL DIA 23 SEPTIEMBRE 2023. SEGÚN OFICIO OPDE N.º. 542-2023.</t>
  </si>
  <si>
    <t>PAG00394227</t>
  </si>
  <si>
    <t>PAGO TRANSPORTE, AL PERSONAL DE LA DIRECCION DE SEGURIDAD, PARA SALVAGUARDAR LOS ACTIVOS FIJOS INSTALADOS, ASI COMO LA PROTECCION DE LOS COLABORADORES DEL MINERD Y LOS VISITANTES, EN LA XXV FERIA INTERNACIONAL DEL LIBRO 2023, A CELEBRARSE DEL 24 DE AGOSTO AL 04 DE SEPTIEMBRE 2023, EN LA PLAZA DE LA CULTURA JUAN PABLO DUARTE, LOS DOCUMENTOS ORIGINALES DESCANSAN EN EL “PAG00394225 Y DG210164, SEGÚN OFICIO DISEGME-304-2023.</t>
  </si>
  <si>
    <t>PAG00394141</t>
  </si>
  <si>
    <t>PAGO VIATICOS AL PERSONAL DE LA DIRECCION DE GESTION HUMANA (DEPARTAMENTO DE RECLUTAMIENTO Y SELECCIÓN DE PERSONAL), POR TRABAJOS REALIZADOS EN LA REGIONAL 03 AZUA, EN PLAN PILOTO PARA REORGANIZACION DE LA NOMINA DOCENTE CON MESA TECNICA DE TRABAJO, REALIZADO EL 19 DE SEPTIEMBRE 2023, SEGÚN OFICIO DRRHH-2023-RSP-204.</t>
  </si>
  <si>
    <t>PAG00394498</t>
  </si>
  <si>
    <t>PAGO DE VIATICOS SOLICITADO POR LA DIRECCION DE INFORMATICA EDUCATIVA, PARA EL PERSONAL QUE PARTICIPO EN EL TALLER DE ACOMPAÑAMIENTO EN EL USO DE LOS RECURSOS DE ROBOTICA Y STEAM PARA LOS 122 DISTRITOS EDUCATIVOS. SEGUN OFICIO DIE-309-2023.</t>
  </si>
  <si>
    <t>PAG00394127</t>
  </si>
  <si>
    <t>PAGO DE VIATICOS y TRANSPORTE AL VICEMINISTERIO DE PLANIFICACION Y DESARROLLO EDUCATIVO, AL PERSONAL TECNICO Y DE APOYO DE ESTE VICEMINISTERIO QUE SE DESPLAZARA CON JUNTAMENTE CON LA DIRECCION DE INFORMACION, ANALISIS Y ESTUDIOS PROSPECTIVOS A REALIZAR LA "SUPERVISION Y VERIFICACION DE LOS PROCESOS DE VALIDACION DE LA CALIDAD DE DATOS EN EL SIGERD", SEGUN OFICIO OPDE#538/2023.</t>
  </si>
  <si>
    <t>PAG00392722</t>
  </si>
  <si>
    <t>PAGO DE VIATICOS Y PEAJE, SOLICITADO POR LA DIRECCION GENERAL DE MANTENIMIENTO Y DE INFRAESTRUCTURA ESCOLAR, CORRESP. A LOS DIAS 20 DE FEBRERO, 09-10-19-20-21-23-24-28 DE MARZO Y 04-05-11-13-14-19-20-24 Y 25 DE ABRIL DEL 2023, PARA EL PERSONAL DE APOYO QUE ESTUVO REALIZANDO LOS TRABAJOS DE SUPERVISION DE OBRAS DE LA DIRECCION DE INFRAESTRUCTURA ESCOLAR (DIE), SEGUN OFICIO DGMIE # 2404-23.</t>
  </si>
  <si>
    <t>PAG00394493</t>
  </si>
  <si>
    <t>PAGO DE VIATICOS Y PEAJE SOLICITADO POR LA DIRECCION DE GESTION HUMANA, PARA EL PERSONAL QUE SE TRASLADO A REALIZAR UN LEVANTAMIENTO DE INFORMACION EN LA REGIONAL 8 - SANTIAGO, EN FECHA 5 DE OCTUBRE DEL 2023. SEGUN OFICIO DRRHH-16423-2023.</t>
  </si>
  <si>
    <t>PAG00394047</t>
  </si>
  <si>
    <t>PAGO VIATICO, A PERSONAL DE LA DIRECCION DE RELACIONES INTERNACIONALES, POR VIAJE A BOGOTA, COLOMBIA, QUIEN PARTICIPO ENEL VIII ENCUENTRO IBEROAMERICANO DE LA RED DE RESPONSABLES DE POLITICAS Y PLANES DE LECTURA-REDPLANES, CELEBRADA DEL 26 AL 29 DE SEPTIEMBRE 2023, SEGÚN OFICIO DRI-203-23. NOTA: EL OFICIO ORIGINAL DESCANSA EN EL **PAG00394049 Y DG209981**.</t>
  </si>
  <si>
    <t>PAG00394634</t>
  </si>
  <si>
    <t>PAGO DE VIATICOS Y PEAJES, DE LA DIRECCION GENERAL DE MANTENIMIENTO DE INFRAESTRUCTURA ESCOLAR, CORRESPONDIENTE A LOS DIAS 22 DE MAYO, 28 Y 29 DE JUNIO Y 3-4-5-6-7-10-11-13-14-18 Y 27 DE JULIO DEL 2023, PARA EL PERSONAL DE APOYO QUE ESTUVO REALIZANDO LOS TRABAJOS DE EVALUACION HIDRAULICAS, LEVANTAMIENTOS Y SUPERVISION DE OBRAS DE LA DIRECCION DE INFRAESTRUCTURA ESCOLAR (DIE), SEGUN OFIC.#DGMIE-2778/2023.</t>
  </si>
  <si>
    <t>PAG00394621</t>
  </si>
  <si>
    <t>PAGO DE VIATICOS ,TRANSPORTE, Y PEAJES, DE LA DIRECCION DE LIQUIDACION Y CONCILIACION DE FONDOS, PARA EL DESARROLLO DE LOS TRABAJOS DE VALIDACION, LIQUIDACION Y CARGA AL SISTEMA DE GESTION DE RECURSOS FINANCIEROS DE LOS FONDOS DESCENTRALIZADOS ASIGNADOS AL DISTRITO 14-01 NAGUA Y SUS JUNTAS DE CENTROS EDUCATIVOS, ESTOS TRABAJOS SE REALIZARAN DESDE EL LUNES 16 DE OCTUBRE AL VIERNES 03 DE NOVIEMBRE 2023, SEGUN OFIC.#DLCF-0530/2023.</t>
  </si>
  <si>
    <t>PAG00394644</t>
  </si>
  <si>
    <t>PAGO DE VIATICOS Y PEAJE, DE LA DIRECCION DE INFORMATICA EDUCATIVA, AL PERSONAL QUE PARTICIPO EN LA RUTA DE ENTREGA DE KITS DE ROBOTICA EDUCATIVA EN LAS 18 REGIONALES PARA EL INICIO DEL AÑO ESCOLAR, SEGUN OFIC.DIE-288/2023.</t>
  </si>
  <si>
    <t>PAG00394960</t>
  </si>
  <si>
    <t>PAGO DE VIATICOS Y PEAJES, DE LA DIRECCION GENERAL DE MANTENIMIENTO DE INFRAESTRUCTURA ESCOLAR, CORRESPONDIENTE A LOS DIAS 20 Y 24 DE MARZO, 19 Y 22 DE MAYO Y 02-06-15-20-21-22-23-28-29 Y 30 DE JUNIO 2023, PARA EL PERSONAL DE APOYO QUE ESTUVO REALIZANDO LOS TRABAJOS DE VISITA TECNICA Y SUPERVISION DE OBRAS DE LA DIRECCION DE INFRESTRUCTURA ESCOLAR (DIE), SEGUN OFIC.DGMIE-2939/2023.</t>
  </si>
  <si>
    <t>PAG00394961</t>
  </si>
  <si>
    <t>PAGO DE VIATICOS Y PEAJES, DEL VICEMINISTERIO DE PLANIFICACION Y DESARROLLO EDUCATIVO, DEL ENCUENTRO DE SOCIALIZACIONES CON LAS REGIONALES, DISTRITOS Y CENTROS EDUCATIVOS SOBRE EL SEGUIMIENTO A LOS FONDOS DE JUNTAS DESCENTRALIZADAS, SEGUN OFIC.#DPPEE-0141/2023.</t>
  </si>
  <si>
    <t>PAG00395135</t>
  </si>
  <si>
    <t>TRANSFERENCIA DE VIATICOS, TRANSPORTE Y PEAJES, PARA EL DESARROLLO DE LOS TRABAJOS DE VALIDACION, LIQUIDACION Y CARGA AL SISTEMA DE GESTION DE RECURSOS FINANCIEROS DE LOS FONDOS DESCENTRALIZADOS ASIGNADOS AL DISTRITO 14-04 SAMANA SUS JUNTAS DE CENTRIOS EDUCATIVOS, A REALIZARSE DESDE EL LUNES 16 DE OCTUBRE AL VIERNES 03 NOVIEMBRE EN CURSO, SOLICITADO POR LA DIRECCION DE LIQUIDACION Y CONCILIACION DE FONDOS. SEGUN OFICIO DLCF-0523-2023.</t>
  </si>
  <si>
    <t>PAG00395775</t>
  </si>
  <si>
    <t>PAGO DE VIATICOS Y PEAJE DE LA DIRECCION DE DESARROLLO ORGANIZACIONAL, , QUE SE DESPLAZARA A REALIZAR EL SEGUIMIENTO A LA ACTUALIZACION DEL MANUAL OPERATIVO DE DISTRITO EDUCATIVO, SEGUN OFIC.#DDO-071/2023.</t>
  </si>
  <si>
    <t>PAG00394708</t>
  </si>
  <si>
    <t>PAGO VIATICOS Y PEAJE , AL PERSONAL DE LA DIRECCION DE MANTENIMIENTO ESCOLAR, QUE ESTUVIERON REALIZANDO LOS TRABAJOS DE LEVANTAMIENTOS Y SUPERVISION DE OBRAS DE LA DIRECCION DE INFRAESTRUCTURA ESCOLAR ( DIE), DE ESTA DIRECCION GENERAL LOS DIAS 18,24,25,30 DE MAYO, 01,29,30 DE JUNIO Y 03,04,05,06,07,08,09,10,11,12,14,18,19,25,26,27 Y 28 DE JULIO 2023, SEGUN OFICIO DGMIE-2771-2023.</t>
  </si>
  <si>
    <t>PAG00393175</t>
  </si>
  <si>
    <t>PAGO DE VIATICOS Y PEAJES PARA EL PERSONAL DE APOYO DE LA DIRECCIÓN GENERAL DE MANTENIMIENTO DE INFRAESTRUCTURA ESCOLAR QUE ESTUVO REALIZANDO TRABAJOS DE SUPERVISION DE OBRAS DE LA DIRECCION DE INSFRAESTRUCTURA ESCOLAR (DIE), DE ESTA DIRECCION GENERAL LOS DIAS 02,03,05,09,11,12,15,16,19,22,23,25,29 Y 31 DE MAYO 2023 SEGÚN OFICIO DGMIE NO.2410-2023.</t>
  </si>
  <si>
    <t>PAG00395429</t>
  </si>
  <si>
    <t>PAGO DE VIATICOS Y PEAJES A LA DIRECCION GENERAL DE MANTENIMIENTO DE INFRAESTRUCTURA ESCOLAR, CORRESPONDIENTE A LOS DIAS 28 DE ABRIL, 03 DE MAYO, 13-28-29 Y 30 DE JUNIO, 04-05-06-07-11-12-13-18-19-20-21-25-26 Y 27 DE JULIO DEL AÑO 2023, PARA EL APOYO QUE ESTUVO REALIZANDO LOS TRABAJOS DE LEVANTAMIENTOS Y SUPERVISION DE OBRAS, SEGUN OFICIO DGMIE#2941/2023.</t>
  </si>
  <si>
    <t>PAG00395299</t>
  </si>
  <si>
    <t>PAGO DE VIATICOS Y PEAJE SOLICITADO POR LA DIRECCION GENERAL DE MANTENIMIENTO DE INFRAESTRUCTURA ESCOLAR, AL PERSONAL DE APOYO DE ESTA DIRECCION QUE ESTUVO REALIZANDO LOS TRABAJOS DE CHEQUEO DE ATERRIZAJE, EVALUACION DE TRABAJOS ELECTRICOS, SUPERVISION, LEVANTAMIENTO TOPOGRAFICO, EJECUCION DE TRABAJOS DE CLIMATIZACION, VALIDACION SOLAR, LEVANTAMIENTO Y REUNION DE CENTROS, LEVANTAMIENTO DE AULA INICIAL, CUBICACION, POSESION DE TECHADO, LEVANTAMIENTO POR AGRIETAMIENTO, FISCALIZACION, EVALUACION ESTRUCTURAL, EVALUACION DE COCINAS PARA SUPLIR EQUIPOS SEGUN LOS VIAJES CORRESPONDIENTES REALIZADOS EN LAS FECHAS 25 DE ABRIL,  03, 04, 09, 10, 11, 22, 23, 24, 25, 26, 29, 30 Y 31 DE MAYO DEL 2023. SEGUN OFICIO DGMIE-3109-2023.</t>
  </si>
  <si>
    <t>PAG00395175</t>
  </si>
  <si>
    <t>PAGO DE VIATICOS Y DE PEAJE AL PERSONAL TECNICO DEL VICEMINISTERIO DE PLANIFICACION Y DESARROLLO EDUCATIVO, QUE SE DESPLAZARA A REALIZAR LA ¨SOCIALIZACION CON LAS REGIONALES, DISTRITOS Y CENTROS EDUCATIVOS SOBRE EL SEGUIMIENTO DE LAS JUNTAS DESCENTRALIZADAS¨, A REALIZARSE EN FECHAS DEL 01 AL 29 NOVIEMBRE 2023. SEGUN OFICIO DPPP Nº.-126-2023.</t>
  </si>
  <si>
    <t>PAG00395062</t>
  </si>
  <si>
    <t>PAGO DE VIATICOS, TRANSPORTE Y PEAJE, AL PERSONAL DE LA DIRECCION DE LIQUIDACION Y CONCILIACION DE FONDOS PARA LLEVAR A CABO LA SOCIALIZACION SOBRE EL TEMA ¨MANEJO, USO Y LIQUIDACION DE LOS FONDOS DESCENTRALIZADOS Y OTROS FONDOS TRANSFERIDOS¨ LA CUAL SE LLEVO A CABO EL VIERNES 06 DE OCTUBRE, EN LA REGIONAL 14-00 NAGUA. SEGUN OFICIO Nº. DLCF-0522-2023. 
NOTA: SOPORTES EN COPIA REPOSAN EN EL PAG00395034- DG210702.</t>
  </si>
  <si>
    <t>DEVOL.VIATIC.SOBRANT.TRANSF676.INACISTENCIA.OF.DGEI.324-2023</t>
  </si>
  <si>
    <t>DEVOL.SOBRANT.TRANSF.REG.08.OF.DGEE.DGEP.DGPC.DGEI.DGES.2023</t>
  </si>
  <si>
    <t>DEVOL.SOBRANTE.TRANSF.TALLERES.REALIZADOS.REG.07.OF.383-2023</t>
  </si>
  <si>
    <t>DEVOL.SOBRANTES.JORNADA.FORMACION2022REG.01.OF.DREB-851.2023</t>
  </si>
  <si>
    <t>DEVL.VIATICOS.TRAMP.ACTIVIDAD.NO.REALIZADA.OF.DGES-832-2023</t>
  </si>
  <si>
    <t>DEVOL.VIATICOS.TRANSF.NO.UTILIZADOS.REG.17.OFIC.DGEP-6-2023</t>
  </si>
  <si>
    <t>PAGO DE PEAJE, AL PERSONAL TECNICO QUE ESTARA EN "EL ACOMPAÑAMIENTO A LOS PROCESOS DE APERTURA DEL AÑO ESCOLAR 2023-2024, A REALIZARSE DEL 29 AL 31 DE AGOSTO DEL 2023", SEGUN OFICIO DOP NO. 274-2023. NOTA: VER DG206336 EN EL OFICIO ORIGINAL. NOTA: VER PAG00388937 EN EL OFICIO ORIGINAL.</t>
  </si>
  <si>
    <t>Revisado por:</t>
  </si>
  <si>
    <t>Autorizado por:</t>
  </si>
  <si>
    <t>DC-0442-2023 PENSION ALIMENTICIA OCTUBRE 2023</t>
  </si>
  <si>
    <t>SOLICITUD DE PAGO PENSION ALIMENTICIA MES OCTUBRE 2023, POR VALOR DE RD$1,248,846.00, MEDIANTE PAGO ELECTRONICO A 196 BENEFICIARIAS SEGUN OFICIO DRRHH-2023-N-00131.</t>
  </si>
  <si>
    <t>DEVOL.TRANSPORTE.PEAJE.TECNICOS.REG/NAC.OFIC.DGEP430-2023</t>
  </si>
  <si>
    <t>DEVOL.SOBRANTES.TRANSF.REG.08.OF.DIGAR-078/DIGEDED-450.2023</t>
  </si>
  <si>
    <t>DEVOL.SOBRANTE.TRANSF.TALLERES.REALIZADOS.REG.07.OF.382-2023</t>
  </si>
  <si>
    <t>DEVOL.VIATICOS.TRANSF.NO.UTILIZADOS.REG.17.OF.DGEDE.450.2023</t>
  </si>
  <si>
    <t>ALTERNATIVE MEDIA GROUP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</si>
</sst>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d/mm/yyyy;@"/>
    <numFmt numFmtId="165" formatCode="_-* #,##0.00\ _P_t_s_-;\-* #,##0.00\ _P_t_s_-;_-* &quot;-&quot;??\ _P_t_s_-;_-@_-"/>
  </numFmts>
  <fonts count="13" x14ac:knownFonts="1">
    <font>
      <sz val="11"/>
      <color theme="1"/>
      <name val="Calibri"/>
      <family val="2"/>
      <scheme val="minor"/>
    </font>
    <font>
      <sz val="11"/>
      <color theme="1"/>
      <name val="Calibri"/>
      <family val="2"/>
      <scheme val="minor"/>
    </font>
    <font>
      <sz val="9"/>
      <color theme="1"/>
      <name val="Bookman Old Style"/>
      <family val="1"/>
    </font>
    <font>
      <b/>
      <sz val="9"/>
      <color theme="1"/>
      <name val="Bookman Old Style"/>
      <family val="1"/>
    </font>
    <font>
      <b/>
      <sz val="9"/>
      <name val="Bookman Old Style"/>
      <family val="1"/>
    </font>
    <font>
      <u val="singleAccounting"/>
      <sz val="9"/>
      <color theme="1"/>
      <name val="Bookman Old Style"/>
      <family val="1"/>
    </font>
    <font>
      <b/>
      <sz val="10"/>
      <color theme="1"/>
      <name val="Bookman Old Style"/>
      <family val="1"/>
    </font>
    <font>
      <sz val="10"/>
      <name val="Arial"/>
      <family val="2"/>
    </font>
    <font>
      <b/>
      <sz val="10"/>
      <color theme="1"/>
      <name val="Calibri"/>
      <family val="2"/>
    </font>
    <font>
      <b/>
      <i/>
      <sz val="9"/>
      <color theme="1"/>
      <name val="Bookman Old Style"/>
      <family val="1"/>
    </font>
    <font>
      <u/>
      <sz val="9"/>
      <color theme="1"/>
      <name val="Bookman Old Style"/>
      <family val="1"/>
    </font>
    <font>
      <sz val="9"/>
      <color theme="1"/>
      <name val="Calibri"/>
      <family val="2"/>
    </font>
    <font>
      <sz val="9"/>
      <name val="Bookman Old Style"/>
      <family val="1"/>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165" fontId="7" fillId="0" borderId="0" applyFont="0" applyFill="0" applyBorder="0" applyAlignment="0" applyProtection="0"/>
  </cellStyleXfs>
  <cellXfs count="136">
    <xf numFmtId="0" fontId="0" fillId="0" borderId="0" xfId="0"/>
    <xf numFmtId="0" fontId="2" fillId="0" borderId="0" xfId="0" applyFont="1" applyAlignment="1">
      <alignment horizontal="center"/>
    </xf>
    <xf numFmtId="0" fontId="2" fillId="0" borderId="0" xfId="0" applyFont="1"/>
    <xf numFmtId="164" fontId="3" fillId="2" borderId="2" xfId="0" applyNumberFormat="1" applyFont="1" applyFill="1" applyBorder="1" applyAlignment="1">
      <alignment horizontal="center" vertical="center"/>
    </xf>
    <xf numFmtId="0" fontId="3" fillId="2" borderId="3" xfId="0" applyFont="1" applyFill="1" applyBorder="1" applyAlignment="1">
      <alignment horizontal="center" vertical="center"/>
    </xf>
    <xf numFmtId="43" fontId="3" fillId="2" borderId="3" xfId="1" applyFont="1" applyFill="1" applyBorder="1" applyAlignment="1">
      <alignment horizontal="center" vertical="center"/>
    </xf>
    <xf numFmtId="43" fontId="2" fillId="0" borderId="4" xfId="1" applyFont="1" applyBorder="1" applyAlignment="1">
      <alignment horizontal="right"/>
    </xf>
    <xf numFmtId="0" fontId="2" fillId="0" borderId="4" xfId="0" applyFont="1" applyBorder="1" applyAlignment="1">
      <alignment horizontal="center" vertical="center"/>
    </xf>
    <xf numFmtId="0" fontId="2" fillId="0" borderId="0" xfId="0" applyFont="1" applyAlignment="1">
      <alignment horizontal="center" vertical="center"/>
    </xf>
    <xf numFmtId="43" fontId="2" fillId="0" borderId="0" xfId="1" applyFont="1" applyBorder="1" applyAlignment="1">
      <alignment horizontal="right"/>
    </xf>
    <xf numFmtId="43" fontId="5" fillId="0" borderId="0" xfId="1" applyFont="1" applyBorder="1" applyAlignment="1">
      <alignment horizontal="right"/>
    </xf>
    <xf numFmtId="43" fontId="3" fillId="0" borderId="0" xfId="1" applyFont="1" applyAlignment="1">
      <alignment horizontal="right"/>
    </xf>
    <xf numFmtId="43" fontId="2" fillId="0" borderId="0" xfId="1" applyFont="1" applyAlignment="1">
      <alignment horizontal="right"/>
    </xf>
    <xf numFmtId="43" fontId="2" fillId="0" borderId="0" xfId="1" applyFont="1" applyAlignment="1">
      <alignment horizontal="center"/>
    </xf>
    <xf numFmtId="43" fontId="2" fillId="0" borderId="0" xfId="1" applyFont="1" applyAlignment="1"/>
    <xf numFmtId="164" fontId="3" fillId="2" borderId="6" xfId="0" applyNumberFormat="1" applyFont="1" applyFill="1" applyBorder="1" applyAlignment="1">
      <alignment horizontal="center" vertical="center"/>
    </xf>
    <xf numFmtId="0" fontId="3" fillId="2" borderId="7" xfId="0" applyFont="1" applyFill="1" applyBorder="1" applyAlignment="1">
      <alignment horizontal="center" vertical="center"/>
    </xf>
    <xf numFmtId="43" fontId="3" fillId="2" borderId="7" xfId="1" applyFont="1" applyFill="1" applyBorder="1" applyAlignment="1">
      <alignment horizontal="right" vertical="center"/>
    </xf>
    <xf numFmtId="43" fontId="3" fillId="2" borderId="7" xfId="1" applyFont="1" applyFill="1" applyBorder="1" applyAlignment="1">
      <alignment horizontal="center" vertical="center"/>
    </xf>
    <xf numFmtId="0" fontId="2" fillId="0" borderId="4" xfId="0" applyFont="1" applyBorder="1" applyAlignment="1">
      <alignment wrapText="1"/>
    </xf>
    <xf numFmtId="0" fontId="2" fillId="0" borderId="0" xfId="0" applyFont="1" applyAlignment="1">
      <alignment wrapText="1"/>
    </xf>
    <xf numFmtId="49" fontId="2" fillId="0" borderId="4" xfId="0" applyNumberFormat="1" applyFont="1" applyBorder="1" applyAlignment="1">
      <alignment horizontal="left" wrapText="1"/>
    </xf>
    <xf numFmtId="43" fontId="2" fillId="0" borderId="0" xfId="1" applyFont="1" applyBorder="1" applyAlignment="1">
      <alignment horizontal="right" vertical="center"/>
    </xf>
    <xf numFmtId="164" fontId="2" fillId="0" borderId="8" xfId="0" applyNumberFormat="1" applyFont="1" applyBorder="1" applyAlignment="1">
      <alignment horizontal="left" vertical="center"/>
    </xf>
    <xf numFmtId="43" fontId="2" fillId="0" borderId="9" xfId="1" applyFont="1" applyBorder="1" applyAlignment="1">
      <alignment horizontal="right"/>
    </xf>
    <xf numFmtId="43" fontId="9" fillId="0" borderId="0" xfId="1" applyFont="1" applyAlignment="1">
      <alignment horizontal="right"/>
    </xf>
    <xf numFmtId="0" fontId="2" fillId="0" borderId="0" xfId="0" applyFont="1" applyAlignment="1">
      <alignment horizontal="left"/>
    </xf>
    <xf numFmtId="43" fontId="2" fillId="0" borderId="0" xfId="1" applyFont="1" applyBorder="1" applyAlignment="1"/>
    <xf numFmtId="0" fontId="10" fillId="0" borderId="0" xfId="0" applyFont="1" applyAlignment="1">
      <alignment horizontal="center" vertical="center"/>
    </xf>
    <xf numFmtId="14" fontId="2" fillId="0" borderId="0" xfId="0" applyNumberFormat="1" applyFont="1"/>
    <xf numFmtId="164" fontId="2" fillId="0" borderId="0" xfId="0" applyNumberFormat="1" applyFont="1" applyAlignment="1">
      <alignment horizontal="left" vertical="center"/>
    </xf>
    <xf numFmtId="0" fontId="2" fillId="0" borderId="4" xfId="0" applyFont="1" applyBorder="1" applyAlignment="1">
      <alignment horizontal="left" wrapText="1"/>
    </xf>
    <xf numFmtId="0" fontId="2" fillId="0" borderId="4" xfId="0" applyFont="1" applyBorder="1" applyAlignment="1">
      <alignment horizontal="center"/>
    </xf>
    <xf numFmtId="49" fontId="2" fillId="0" borderId="4" xfId="0" applyNumberFormat="1" applyFont="1" applyBorder="1" applyAlignment="1">
      <alignment horizontal="center"/>
    </xf>
    <xf numFmtId="0" fontId="2" fillId="0" borderId="4" xfId="0" applyFont="1" applyBorder="1" applyAlignment="1">
      <alignment horizontal="center" wrapText="1"/>
    </xf>
    <xf numFmtId="0" fontId="3" fillId="0" borderId="0" xfId="0" applyFont="1" applyAlignment="1">
      <alignment horizontal="center" wrapText="1"/>
    </xf>
    <xf numFmtId="164" fontId="3" fillId="0" borderId="8" xfId="0" applyNumberFormat="1" applyFont="1" applyBorder="1" applyAlignment="1">
      <alignment horizontal="left"/>
    </xf>
    <xf numFmtId="43" fontId="4" fillId="2" borderId="7" xfId="1" applyFont="1" applyFill="1" applyBorder="1" applyAlignment="1">
      <alignment horizontal="center" vertical="center"/>
    </xf>
    <xf numFmtId="4" fontId="2" fillId="0" borderId="4" xfId="1" applyNumberFormat="1" applyFont="1" applyBorder="1" applyAlignment="1">
      <alignment horizontal="right"/>
    </xf>
    <xf numFmtId="164" fontId="3" fillId="2" borderId="6" xfId="0" applyNumberFormat="1" applyFont="1" applyFill="1" applyBorder="1" applyAlignment="1">
      <alignment horizontal="left" vertical="center"/>
    </xf>
    <xf numFmtId="164" fontId="2" fillId="0" borderId="0" xfId="0" applyNumberFormat="1" applyFont="1" applyAlignment="1">
      <alignment horizontal="left"/>
    </xf>
    <xf numFmtId="0" fontId="3" fillId="0" borderId="0" xfId="0" applyFont="1" applyAlignment="1">
      <alignment horizontal="left" wrapText="1"/>
    </xf>
    <xf numFmtId="164" fontId="3" fillId="0" borderId="0" xfId="0" applyNumberFormat="1" applyFont="1" applyAlignment="1">
      <alignment horizontal="left" vertical="center"/>
    </xf>
    <xf numFmtId="164" fontId="2" fillId="0" borderId="8" xfId="0" applyNumberFormat="1" applyFont="1" applyBorder="1" applyAlignment="1">
      <alignment horizontal="left"/>
    </xf>
    <xf numFmtId="164" fontId="10" fillId="0" borderId="0" xfId="0" applyNumberFormat="1" applyFont="1" applyAlignment="1">
      <alignment horizontal="left" vertical="center"/>
    </xf>
    <xf numFmtId="164" fontId="3" fillId="0" borderId="0" xfId="0" applyNumberFormat="1" applyFont="1" applyAlignment="1">
      <alignment horizontal="left" vertical="top"/>
    </xf>
    <xf numFmtId="0" fontId="3" fillId="2" borderId="3" xfId="0" applyFont="1" applyFill="1" applyBorder="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43" fontId="2" fillId="0" borderId="0" xfId="1" applyFont="1" applyAlignment="1">
      <alignment horizontal="left" wrapText="1"/>
    </xf>
    <xf numFmtId="43" fontId="2" fillId="0" borderId="0" xfId="1" applyFont="1" applyAlignment="1">
      <alignment horizontal="center" wrapText="1"/>
    </xf>
    <xf numFmtId="0" fontId="3" fillId="2" borderId="7" xfId="0" applyFont="1" applyFill="1" applyBorder="1" applyAlignment="1">
      <alignment horizontal="center" vertical="center" wrapText="1"/>
    </xf>
    <xf numFmtId="49" fontId="8" fillId="0" borderId="0" xfId="0" applyNumberFormat="1" applyFont="1" applyAlignment="1">
      <alignment horizontal="left" vertical="center" wrapText="1"/>
    </xf>
    <xf numFmtId="49" fontId="2" fillId="0" borderId="0" xfId="1" applyNumberFormat="1" applyFont="1" applyAlignment="1">
      <alignment horizontal="left" wrapText="1"/>
    </xf>
    <xf numFmtId="0" fontId="4" fillId="0" borderId="0" xfId="0" applyFont="1" applyAlignment="1">
      <alignment horizontal="left" vertical="top" wrapText="1"/>
    </xf>
    <xf numFmtId="0" fontId="9" fillId="0" borderId="0" xfId="0" applyFont="1" applyAlignment="1">
      <alignment horizontal="left" vertical="top" wrapText="1"/>
    </xf>
    <xf numFmtId="43" fontId="3" fillId="0" borderId="0" xfId="1" applyFont="1" applyAlignment="1">
      <alignment horizontal="left" wrapText="1"/>
    </xf>
    <xf numFmtId="43" fontId="3" fillId="0" borderId="0" xfId="1" applyFont="1" applyAlignment="1">
      <alignment horizontal="center" wrapText="1"/>
    </xf>
    <xf numFmtId="0" fontId="2" fillId="0" borderId="0" xfId="0" applyFont="1" applyAlignment="1">
      <alignment horizontal="left" wrapText="1"/>
    </xf>
    <xf numFmtId="43" fontId="2" fillId="0" borderId="5" xfId="1" applyFont="1" applyBorder="1" applyAlignment="1">
      <alignment horizontal="center" wrapText="1"/>
    </xf>
    <xf numFmtId="43" fontId="2" fillId="0" borderId="4" xfId="1" applyFont="1" applyBorder="1" applyAlignment="1">
      <alignment horizontal="left" vertical="center" wrapText="1"/>
    </xf>
    <xf numFmtId="43" fontId="2" fillId="0" borderId="9" xfId="1" applyFont="1" applyBorder="1" applyAlignment="1">
      <alignment horizontal="left" wrapText="1"/>
    </xf>
    <xf numFmtId="43" fontId="2" fillId="0" borderId="0" xfId="1" applyFont="1" applyBorder="1" applyAlignment="1">
      <alignment horizontal="center" wrapText="1"/>
    </xf>
    <xf numFmtId="4" fontId="2" fillId="0" borderId="4" xfId="1" applyNumberFormat="1" applyFont="1" applyBorder="1" applyAlignment="1"/>
    <xf numFmtId="0" fontId="2" fillId="0" borderId="0" xfId="0" applyFont="1" applyAlignment="1">
      <alignment horizontal="right"/>
    </xf>
    <xf numFmtId="0" fontId="2" fillId="0" borderId="4" xfId="0" applyFont="1" applyBorder="1" applyAlignment="1">
      <alignment horizontal="right"/>
    </xf>
    <xf numFmtId="43" fontId="6" fillId="0" borderId="0" xfId="2" applyNumberFormat="1" applyFont="1" applyBorder="1" applyAlignment="1">
      <alignment horizontal="right" vertical="center"/>
    </xf>
    <xf numFmtId="0" fontId="3" fillId="0" borderId="0" xfId="0" applyFont="1" applyAlignment="1">
      <alignment horizontal="right" wrapText="1"/>
    </xf>
    <xf numFmtId="43" fontId="3" fillId="0" borderId="0" xfId="1" applyFont="1" applyBorder="1" applyAlignment="1">
      <alignment horizontal="right"/>
    </xf>
    <xf numFmtId="43" fontId="2" fillId="0" borderId="0" xfId="0" applyNumberFormat="1" applyFont="1" applyAlignment="1">
      <alignment horizontal="right"/>
    </xf>
    <xf numFmtId="43" fontId="3" fillId="0" borderId="0" xfId="0" applyNumberFormat="1" applyFont="1" applyAlignment="1">
      <alignment horizontal="right"/>
    </xf>
    <xf numFmtId="0" fontId="2" fillId="0" borderId="9" xfId="0" applyFont="1" applyBorder="1" applyAlignment="1">
      <alignment horizontal="right"/>
    </xf>
    <xf numFmtId="0" fontId="3" fillId="0" borderId="0" xfId="0" applyFont="1" applyAlignment="1">
      <alignment horizontal="right"/>
    </xf>
    <xf numFmtId="43" fontId="12" fillId="0" borderId="4" xfId="1" applyFont="1" applyBorder="1" applyAlignment="1">
      <alignment horizontal="right"/>
    </xf>
    <xf numFmtId="4" fontId="2" fillId="0" borderId="4" xfId="0" applyNumberFormat="1" applyFont="1" applyBorder="1"/>
    <xf numFmtId="0" fontId="3" fillId="2" borderId="13" xfId="0" applyFont="1" applyFill="1" applyBorder="1" applyAlignment="1">
      <alignment horizontal="right" vertical="center"/>
    </xf>
    <xf numFmtId="4" fontId="11" fillId="0" borderId="0" xfId="1" applyNumberFormat="1" applyFont="1" applyBorder="1" applyAlignment="1"/>
    <xf numFmtId="43" fontId="2" fillId="0" borderId="14" xfId="1" applyFont="1" applyBorder="1" applyAlignment="1">
      <alignment horizontal="right"/>
    </xf>
    <xf numFmtId="43" fontId="3" fillId="2" borderId="16" xfId="1" applyFont="1" applyFill="1" applyBorder="1" applyAlignment="1">
      <alignment horizontal="center" vertical="center"/>
    </xf>
    <xf numFmtId="43" fontId="3" fillId="2" borderId="13" xfId="1" applyFont="1" applyFill="1" applyBorder="1" applyAlignment="1">
      <alignment horizontal="center" vertical="center"/>
    </xf>
    <xf numFmtId="0" fontId="3" fillId="2" borderId="13" xfId="0" applyFont="1" applyFill="1" applyBorder="1" applyAlignment="1">
      <alignment horizontal="center" vertical="center"/>
    </xf>
    <xf numFmtId="43" fontId="3" fillId="0" borderId="14" xfId="1" applyFont="1" applyBorder="1" applyAlignment="1">
      <alignment horizontal="right"/>
    </xf>
    <xf numFmtId="43" fontId="3" fillId="0" borderId="15" xfId="1" applyFont="1" applyBorder="1" applyAlignment="1">
      <alignment horizontal="right"/>
    </xf>
    <xf numFmtId="43" fontId="2" fillId="0" borderId="14" xfId="0" applyNumberFormat="1" applyFont="1" applyBorder="1" applyAlignment="1">
      <alignment horizontal="right"/>
    </xf>
    <xf numFmtId="43" fontId="3" fillId="0" borderId="15" xfId="0" applyNumberFormat="1" applyFont="1" applyBorder="1" applyAlignment="1">
      <alignment horizontal="right"/>
    </xf>
    <xf numFmtId="43" fontId="3" fillId="3" borderId="14" xfId="1" applyFont="1" applyFill="1" applyBorder="1" applyAlignment="1">
      <alignment horizontal="right"/>
    </xf>
    <xf numFmtId="43" fontId="2" fillId="3" borderId="14" xfId="1" applyFont="1" applyFill="1" applyBorder="1" applyAlignment="1">
      <alignment horizontal="right"/>
    </xf>
    <xf numFmtId="43" fontId="6" fillId="3" borderId="15" xfId="1" applyFont="1" applyFill="1" applyBorder="1" applyAlignment="1">
      <alignment horizontal="right"/>
    </xf>
    <xf numFmtId="43" fontId="3" fillId="0" borderId="14" xfId="0" applyNumberFormat="1" applyFont="1" applyBorder="1" applyAlignment="1">
      <alignment horizontal="right"/>
    </xf>
    <xf numFmtId="0" fontId="2" fillId="0" borderId="4" xfId="0" applyFont="1" applyBorder="1"/>
    <xf numFmtId="43" fontId="2" fillId="0" borderId="4" xfId="1" applyFont="1" applyBorder="1"/>
    <xf numFmtId="43" fontId="2" fillId="0" borderId="4" xfId="1" applyFont="1" applyBorder="1" applyAlignment="1">
      <alignment wrapText="1"/>
    </xf>
    <xf numFmtId="43" fontId="3" fillId="0" borderId="0" xfId="1" applyFont="1" applyAlignment="1">
      <alignment horizontal="right" wrapText="1"/>
    </xf>
    <xf numFmtId="43" fontId="2" fillId="0" borderId="4" xfId="1" applyFont="1" applyBorder="1" applyAlignment="1"/>
    <xf numFmtId="43" fontId="2" fillId="0" borderId="19" xfId="1" applyFont="1" applyBorder="1" applyAlignment="1"/>
    <xf numFmtId="164" fontId="2" fillId="3" borderId="0" xfId="0" applyNumberFormat="1" applyFont="1" applyFill="1" applyAlignment="1">
      <alignment horizontal="left"/>
    </xf>
    <xf numFmtId="164" fontId="2" fillId="0" borderId="18" xfId="0" applyNumberFormat="1" applyFont="1" applyBorder="1" applyAlignment="1">
      <alignment horizontal="left"/>
    </xf>
    <xf numFmtId="43" fontId="2" fillId="0" borderId="24" xfId="1" applyFont="1" applyBorder="1" applyAlignment="1">
      <alignment horizontal="right"/>
    </xf>
    <xf numFmtId="43" fontId="3" fillId="0" borderId="23" xfId="1" applyFont="1" applyBorder="1" applyAlignment="1">
      <alignment horizontal="right"/>
    </xf>
    <xf numFmtId="43" fontId="6" fillId="0" borderId="14" xfId="1" applyFont="1" applyBorder="1"/>
    <xf numFmtId="43" fontId="2" fillId="0" borderId="14" xfId="2" applyNumberFormat="1" applyFont="1" applyBorder="1" applyAlignment="1">
      <alignment horizontal="right"/>
    </xf>
    <xf numFmtId="164" fontId="2" fillId="0" borderId="8" xfId="0" applyNumberFormat="1" applyFont="1" applyBorder="1" applyAlignment="1">
      <alignment horizontal="left" wrapText="1"/>
    </xf>
    <xf numFmtId="43" fontId="3" fillId="0" borderId="15" xfId="2" applyNumberFormat="1" applyFont="1" applyBorder="1" applyAlignment="1">
      <alignment horizontal="right"/>
    </xf>
    <xf numFmtId="4" fontId="2" fillId="0" borderId="4" xfId="1" applyNumberFormat="1" applyFont="1" applyBorder="1" applyAlignment="1">
      <alignment horizontal="right" wrapText="1"/>
    </xf>
    <xf numFmtId="0" fontId="12" fillId="0" borderId="4" xfId="0" applyFont="1" applyBorder="1" applyAlignment="1">
      <alignment horizontal="center"/>
    </xf>
    <xf numFmtId="0" fontId="12" fillId="0" borderId="4" xfId="0" applyFont="1" applyBorder="1" applyAlignment="1">
      <alignment horizontal="left" wrapText="1"/>
    </xf>
    <xf numFmtId="4" fontId="12" fillId="0" borderId="4" xfId="0" applyNumberFormat="1" applyFont="1" applyBorder="1"/>
    <xf numFmtId="39" fontId="3" fillId="0" borderId="14" xfId="1" applyNumberFormat="1" applyFont="1" applyBorder="1" applyAlignment="1"/>
    <xf numFmtId="39" fontId="2" fillId="0" borderId="14" xfId="1" applyNumberFormat="1" applyFont="1" applyBorder="1" applyAlignment="1"/>
    <xf numFmtId="39" fontId="3" fillId="0" borderId="15" xfId="1" applyNumberFormat="1" applyFont="1" applyBorder="1" applyAlignment="1"/>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2" fillId="0" borderId="0" xfId="0" applyFont="1" applyAlignment="1">
      <alignment horizontal="center"/>
    </xf>
    <xf numFmtId="0" fontId="2" fillId="0" borderId="0" xfId="0" applyFont="1"/>
    <xf numFmtId="43" fontId="2" fillId="0" borderId="5" xfId="1" applyFont="1" applyBorder="1" applyAlignment="1">
      <alignment horizontal="center"/>
    </xf>
    <xf numFmtId="43" fontId="3" fillId="0" borderId="0" xfId="1" applyFont="1" applyAlignment="1">
      <alignment horizontal="center"/>
    </xf>
    <xf numFmtId="43" fontId="2" fillId="0" borderId="0" xfId="1" applyFont="1" applyAlignment="1">
      <alignment horizontal="center"/>
    </xf>
    <xf numFmtId="0" fontId="2" fillId="0" borderId="5" xfId="0" applyFont="1" applyBorder="1" applyAlignment="1">
      <alignment horizontal="center"/>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164" fontId="3" fillId="0" borderId="20" xfId="0" applyNumberFormat="1" applyFont="1" applyBorder="1" applyAlignment="1">
      <alignment horizontal="center"/>
    </xf>
    <xf numFmtId="164" fontId="3" fillId="0" borderId="21" xfId="0" applyNumberFormat="1" applyFont="1" applyBorder="1" applyAlignment="1">
      <alignment horizontal="center"/>
    </xf>
    <xf numFmtId="164" fontId="3" fillId="0" borderId="22" xfId="0" applyNumberFormat="1" applyFont="1" applyBorder="1" applyAlignment="1">
      <alignment horizontal="center"/>
    </xf>
    <xf numFmtId="43" fontId="2" fillId="0" borderId="0" xfId="1" applyFont="1" applyAlignment="1">
      <alignment horizontal="right"/>
    </xf>
    <xf numFmtId="164" fontId="3" fillId="0" borderId="20" xfId="0" applyNumberFormat="1" applyFont="1" applyBorder="1" applyAlignment="1">
      <alignment horizontal="center" wrapText="1"/>
    </xf>
    <xf numFmtId="164" fontId="3" fillId="0" borderId="21" xfId="0" applyNumberFormat="1" applyFont="1" applyBorder="1" applyAlignment="1">
      <alignment horizontal="center" wrapText="1"/>
    </xf>
    <xf numFmtId="164" fontId="3" fillId="0" borderId="22" xfId="0" applyNumberFormat="1" applyFont="1" applyBorder="1" applyAlignment="1">
      <alignment horizontal="center" wrapText="1"/>
    </xf>
    <xf numFmtId="43" fontId="6" fillId="0" borderId="0" xfId="1" applyFont="1" applyAlignment="1">
      <alignment horizontal="center" vertical="center"/>
    </xf>
    <xf numFmtId="0" fontId="3" fillId="0" borderId="17" xfId="0" applyFont="1" applyBorder="1" applyAlignment="1">
      <alignment horizontal="center" wrapText="1"/>
    </xf>
    <xf numFmtId="0" fontId="2" fillId="0" borderId="9" xfId="0" applyFont="1" applyBorder="1" applyAlignment="1">
      <alignment horizontal="center"/>
    </xf>
    <xf numFmtId="43" fontId="2" fillId="0" borderId="0" xfId="1" applyFont="1" applyBorder="1" applyAlignment="1">
      <alignment horizontal="left"/>
    </xf>
  </cellXfs>
  <cellStyles count="3">
    <cellStyle name="Millares" xfId="1" builtinId="3"/>
    <cellStyle name="Millares 177" xfId="2" xr:uid="{D9F210B9-E4E2-4CF5-BF6E-35D092008C9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179916</xdr:colOff>
      <xdr:row>2</xdr:row>
      <xdr:rowOff>15028</xdr:rowOff>
    </xdr:from>
    <xdr:to>
      <xdr:col>3</xdr:col>
      <xdr:colOff>974989</xdr:colOff>
      <xdr:row>12</xdr:row>
      <xdr:rowOff>95250</xdr:rowOff>
    </xdr:to>
    <xdr:pic>
      <xdr:nvPicPr>
        <xdr:cNvPr id="2" name="Picture 1">
          <a:extLst>
            <a:ext uri="{FF2B5EF4-FFF2-40B4-BE49-F238E27FC236}">
              <a16:creationId xmlns:a16="http://schemas.microsoft.com/office/drawing/2014/main" id="{AF360D86-D33C-4178-AF01-3C992B483AD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539999" y="650028"/>
          <a:ext cx="4497917" cy="166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359834</xdr:colOff>
      <xdr:row>34</xdr:row>
      <xdr:rowOff>206375</xdr:rowOff>
    </xdr:from>
    <xdr:ext cx="4032250" cy="1839899"/>
    <xdr:pic>
      <xdr:nvPicPr>
        <xdr:cNvPr id="3" name="Picture 1">
          <a:extLst>
            <a:ext uri="{FF2B5EF4-FFF2-40B4-BE49-F238E27FC236}">
              <a16:creationId xmlns:a16="http://schemas.microsoft.com/office/drawing/2014/main" id="{589B4C42-9E16-4359-A1C7-EDA5C8027A8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45834" y="8763000"/>
          <a:ext cx="4032250" cy="1839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174625</xdr:colOff>
      <xdr:row>128</xdr:row>
      <xdr:rowOff>47625</xdr:rowOff>
    </xdr:from>
    <xdr:ext cx="4423833" cy="2146300"/>
    <xdr:pic>
      <xdr:nvPicPr>
        <xdr:cNvPr id="4" name="Picture 1">
          <a:extLst>
            <a:ext uri="{FF2B5EF4-FFF2-40B4-BE49-F238E27FC236}">
              <a16:creationId xmlns:a16="http://schemas.microsoft.com/office/drawing/2014/main" id="{B2E0DBF9-2922-40D5-B1F5-AD70F636EC8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60625" y="121332625"/>
          <a:ext cx="4423833" cy="21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389467</xdr:colOff>
      <xdr:row>159</xdr:row>
      <xdr:rowOff>230716</xdr:rowOff>
    </xdr:from>
    <xdr:ext cx="4127500" cy="1968502"/>
    <xdr:pic>
      <xdr:nvPicPr>
        <xdr:cNvPr id="5" name="Picture 1">
          <a:extLst>
            <a:ext uri="{FF2B5EF4-FFF2-40B4-BE49-F238E27FC236}">
              <a16:creationId xmlns:a16="http://schemas.microsoft.com/office/drawing/2014/main" id="{AD166E6E-6B84-4A68-95DD-E02BFC3BC90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84992" y="83212516"/>
          <a:ext cx="4127500" cy="196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243417</xdr:colOff>
      <xdr:row>196</xdr:row>
      <xdr:rowOff>7408</xdr:rowOff>
    </xdr:from>
    <xdr:ext cx="4212167" cy="1685926"/>
    <xdr:pic>
      <xdr:nvPicPr>
        <xdr:cNvPr id="6" name="Picture 1">
          <a:extLst>
            <a:ext uri="{FF2B5EF4-FFF2-40B4-BE49-F238E27FC236}">
              <a16:creationId xmlns:a16="http://schemas.microsoft.com/office/drawing/2014/main" id="{2853493A-E2BD-4238-B238-7A3E0B35148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529417" y="140628158"/>
          <a:ext cx="4212167" cy="1685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381001</xdr:colOff>
      <xdr:row>243</xdr:row>
      <xdr:rowOff>131232</xdr:rowOff>
    </xdr:from>
    <xdr:ext cx="4212165" cy="1821180"/>
    <xdr:pic>
      <xdr:nvPicPr>
        <xdr:cNvPr id="7" name="Picture 1">
          <a:extLst>
            <a:ext uri="{FF2B5EF4-FFF2-40B4-BE49-F238E27FC236}">
              <a16:creationId xmlns:a16="http://schemas.microsoft.com/office/drawing/2014/main" id="{721B32B5-6EB8-4318-A87F-CAEF37FB440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24668" y="150795565"/>
          <a:ext cx="4212165"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365125</xdr:colOff>
      <xdr:row>303</xdr:row>
      <xdr:rowOff>31751</xdr:rowOff>
    </xdr:from>
    <xdr:ext cx="4159250" cy="1688841"/>
    <xdr:pic>
      <xdr:nvPicPr>
        <xdr:cNvPr id="8" name="Picture 1">
          <a:extLst>
            <a:ext uri="{FF2B5EF4-FFF2-40B4-BE49-F238E27FC236}">
              <a16:creationId xmlns:a16="http://schemas.microsoft.com/office/drawing/2014/main" id="{8C1FFA64-965B-4BD2-842C-47DB186C086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51125" y="162020251"/>
          <a:ext cx="4159250" cy="1688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169333</xdr:colOff>
      <xdr:row>341</xdr:row>
      <xdr:rowOff>105834</xdr:rowOff>
    </xdr:from>
    <xdr:ext cx="4677833" cy="1944228"/>
    <xdr:pic>
      <xdr:nvPicPr>
        <xdr:cNvPr id="9" name="Picture 1">
          <a:extLst>
            <a:ext uri="{FF2B5EF4-FFF2-40B4-BE49-F238E27FC236}">
              <a16:creationId xmlns:a16="http://schemas.microsoft.com/office/drawing/2014/main" id="{E027F79F-D7CC-4E75-B667-31B16AB12B7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13000" y="169862501"/>
          <a:ext cx="4677833" cy="1944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190500</xdr:colOff>
      <xdr:row>382</xdr:row>
      <xdr:rowOff>343113</xdr:rowOff>
    </xdr:from>
    <xdr:ext cx="4349750" cy="1543873"/>
    <xdr:pic>
      <xdr:nvPicPr>
        <xdr:cNvPr id="10" name="Picture 1">
          <a:extLst>
            <a:ext uri="{FF2B5EF4-FFF2-40B4-BE49-F238E27FC236}">
              <a16:creationId xmlns:a16="http://schemas.microsoft.com/office/drawing/2014/main" id="{6928D55A-0B01-4257-9B33-62564E9434B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76500" y="181127613"/>
          <a:ext cx="4349750" cy="1543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328083</xdr:colOff>
      <xdr:row>493</xdr:row>
      <xdr:rowOff>180128</xdr:rowOff>
    </xdr:from>
    <xdr:ext cx="4201583" cy="1659255"/>
    <xdr:pic>
      <xdr:nvPicPr>
        <xdr:cNvPr id="11" name="Picture 1">
          <a:extLst>
            <a:ext uri="{FF2B5EF4-FFF2-40B4-BE49-F238E27FC236}">
              <a16:creationId xmlns:a16="http://schemas.microsoft.com/office/drawing/2014/main" id="{DF46A215-2C57-495F-BEE5-93C382F7BD6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88166" y="261736628"/>
          <a:ext cx="4201583" cy="1659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EC1D6-3BEA-4259-9B31-32A1F525B4FA}">
  <dimension ref="A1:XFD524"/>
  <sheetViews>
    <sheetView tabSelected="1" view="pageBreakPreview" topLeftCell="A509" zoomScaleNormal="80" zoomScaleSheetLayoutView="100" workbookViewId="0">
      <selection activeCell="A492" sqref="A492:F524"/>
    </sheetView>
  </sheetViews>
  <sheetFormatPr baseColWidth="10" defaultColWidth="11.5703125" defaultRowHeight="12.75" x14ac:dyDescent="0.25"/>
  <cols>
    <col min="1" max="1" width="16.7109375" style="30" customWidth="1"/>
    <col min="2" max="2" width="17.7109375" style="8" customWidth="1"/>
    <col min="3" max="3" width="55.5703125" style="47" customWidth="1"/>
    <col min="4" max="4" width="16.5703125" style="12" customWidth="1"/>
    <col min="5" max="5" width="17.140625" style="12" customWidth="1"/>
    <col min="6" max="6" width="21.28515625" style="12" customWidth="1"/>
    <col min="7" max="7" width="61.140625" style="2" hidden="1" customWidth="1"/>
    <col min="8" max="8" width="61.140625" style="2" customWidth="1"/>
    <col min="9" max="16384" width="11.5703125" style="2"/>
  </cols>
  <sheetData>
    <row r="1" spans="1:6" x14ac:dyDescent="0.25">
      <c r="A1" s="116"/>
      <c r="B1" s="116"/>
      <c r="C1" s="116"/>
      <c r="D1" s="116"/>
      <c r="E1" s="116"/>
      <c r="F1" s="116"/>
    </row>
    <row r="2" spans="1:6" x14ac:dyDescent="0.25">
      <c r="A2" s="1"/>
      <c r="B2" s="1"/>
      <c r="C2" s="1"/>
      <c r="D2" s="1"/>
      <c r="E2" s="1"/>
      <c r="F2" s="1"/>
    </row>
    <row r="3" spans="1:6" x14ac:dyDescent="0.25">
      <c r="A3" s="1"/>
      <c r="B3" s="1"/>
      <c r="C3" s="1"/>
      <c r="D3" s="1"/>
      <c r="E3" s="1"/>
      <c r="F3" s="1"/>
    </row>
    <row r="4" spans="1:6" x14ac:dyDescent="0.25">
      <c r="A4" s="1"/>
      <c r="B4" s="1"/>
      <c r="C4" s="1"/>
      <c r="D4" s="1"/>
      <c r="E4" s="1"/>
      <c r="F4" s="1"/>
    </row>
    <row r="5" spans="1:6" x14ac:dyDescent="0.25">
      <c r="A5" s="116"/>
      <c r="B5" s="116"/>
      <c r="C5" s="116"/>
      <c r="D5" s="116"/>
      <c r="E5" s="116"/>
      <c r="F5" s="116"/>
    </row>
    <row r="6" spans="1:6" x14ac:dyDescent="0.25">
      <c r="A6" s="116"/>
      <c r="B6" s="116"/>
      <c r="C6" s="116"/>
      <c r="D6" s="116"/>
      <c r="E6" s="116"/>
      <c r="F6" s="116"/>
    </row>
    <row r="7" spans="1:6" x14ac:dyDescent="0.25">
      <c r="A7" s="117"/>
      <c r="B7" s="117"/>
      <c r="C7" s="117"/>
      <c r="D7" s="117"/>
      <c r="E7" s="117"/>
      <c r="F7" s="117"/>
    </row>
    <row r="8" spans="1:6" x14ac:dyDescent="0.25">
      <c r="A8" s="2"/>
      <c r="B8" s="2"/>
      <c r="C8" s="2"/>
      <c r="D8" s="2"/>
      <c r="E8" s="2"/>
      <c r="F8" s="2"/>
    </row>
    <row r="9" spans="1:6" x14ac:dyDescent="0.25">
      <c r="A9" s="2"/>
      <c r="B9" s="2"/>
      <c r="C9" s="2"/>
      <c r="D9" s="2"/>
      <c r="E9" s="2"/>
      <c r="F9" s="2"/>
    </row>
    <row r="10" spans="1:6" x14ac:dyDescent="0.25">
      <c r="A10" s="2"/>
      <c r="B10" s="2"/>
      <c r="C10" s="2"/>
      <c r="D10" s="2"/>
      <c r="E10" s="2"/>
      <c r="F10" s="2"/>
    </row>
    <row r="11" spans="1:6" x14ac:dyDescent="0.25">
      <c r="A11" s="26"/>
      <c r="B11" s="1"/>
      <c r="C11" s="20"/>
      <c r="D11" s="64"/>
      <c r="F11" s="64"/>
    </row>
    <row r="12" spans="1:6" x14ac:dyDescent="0.25">
      <c r="A12" s="26"/>
      <c r="B12" s="1"/>
      <c r="C12" s="20"/>
      <c r="D12" s="64"/>
      <c r="F12" s="64"/>
    </row>
    <row r="13" spans="1:6" x14ac:dyDescent="0.25">
      <c r="A13" s="26"/>
      <c r="B13" s="1"/>
      <c r="C13" s="20"/>
      <c r="D13" s="64"/>
      <c r="F13" s="64"/>
    </row>
    <row r="14" spans="1:6" ht="20.100000000000001" customHeight="1" x14ac:dyDescent="0.25">
      <c r="A14" s="113" t="s">
        <v>0</v>
      </c>
      <c r="B14" s="113"/>
      <c r="C14" s="113"/>
      <c r="D14" s="113"/>
      <c r="E14" s="113"/>
      <c r="F14" s="113"/>
    </row>
    <row r="15" spans="1:6" ht="20.100000000000001" customHeight="1" x14ac:dyDescent="0.25">
      <c r="A15" s="114" t="s">
        <v>1</v>
      </c>
      <c r="B15" s="114"/>
      <c r="C15" s="114"/>
      <c r="D15" s="114"/>
      <c r="E15" s="114"/>
      <c r="F15" s="114"/>
    </row>
    <row r="16" spans="1:6" ht="20.100000000000001" customHeight="1" x14ac:dyDescent="0.25">
      <c r="A16" s="114" t="s">
        <v>2</v>
      </c>
      <c r="B16" s="114"/>
      <c r="C16" s="114"/>
      <c r="D16" s="114"/>
      <c r="E16" s="114"/>
      <c r="F16" s="114"/>
    </row>
    <row r="17" spans="1:6" ht="20.100000000000001" customHeight="1" x14ac:dyDescent="0.25">
      <c r="A17" s="114" t="s">
        <v>46</v>
      </c>
      <c r="B17" s="114"/>
      <c r="C17" s="114"/>
      <c r="D17" s="114"/>
      <c r="E17" s="114"/>
      <c r="F17" s="114"/>
    </row>
    <row r="18" spans="1:6" ht="20.100000000000001" customHeight="1" thickBot="1" x14ac:dyDescent="0.3">
      <c r="A18" s="115" t="s">
        <v>3</v>
      </c>
      <c r="B18" s="115"/>
      <c r="C18" s="115"/>
      <c r="D18" s="115"/>
      <c r="E18" s="115"/>
      <c r="F18" s="115"/>
    </row>
    <row r="19" spans="1:6" ht="30" customHeight="1" x14ac:dyDescent="0.25">
      <c r="A19" s="3" t="s">
        <v>4</v>
      </c>
      <c r="B19" s="4" t="s">
        <v>5</v>
      </c>
      <c r="C19" s="46" t="s">
        <v>6</v>
      </c>
      <c r="D19" s="5" t="s">
        <v>7</v>
      </c>
      <c r="E19" s="5" t="s">
        <v>8</v>
      </c>
      <c r="F19" s="78" t="s">
        <v>9</v>
      </c>
    </row>
    <row r="20" spans="1:6" ht="30" customHeight="1" x14ac:dyDescent="0.25">
      <c r="A20" s="110" t="s">
        <v>35</v>
      </c>
      <c r="B20" s="111"/>
      <c r="C20" s="111"/>
      <c r="D20" s="111"/>
      <c r="E20" s="112"/>
      <c r="F20" s="81">
        <v>21107702.390000001</v>
      </c>
    </row>
    <row r="21" spans="1:6" ht="30" customHeight="1" x14ac:dyDescent="0.25">
      <c r="A21" s="43">
        <v>45260</v>
      </c>
      <c r="B21" s="32"/>
      <c r="C21" s="31" t="s">
        <v>18</v>
      </c>
      <c r="D21" s="6">
        <v>175</v>
      </c>
      <c r="E21" s="6"/>
      <c r="F21" s="97">
        <f>+F20-D21+E21</f>
        <v>21107527.390000001</v>
      </c>
    </row>
    <row r="22" spans="1:6" ht="30" customHeight="1" thickBot="1" x14ac:dyDescent="0.3">
      <c r="A22" s="122" t="s">
        <v>47</v>
      </c>
      <c r="B22" s="123"/>
      <c r="C22" s="123"/>
      <c r="D22" s="123"/>
      <c r="E22" s="133"/>
      <c r="F22" s="98">
        <f>+F21</f>
        <v>21107527.390000001</v>
      </c>
    </row>
    <row r="23" spans="1:6" ht="28.9" customHeight="1" x14ac:dyDescent="0.25">
      <c r="A23" s="35"/>
      <c r="B23" s="35"/>
      <c r="C23" s="35"/>
      <c r="D23" s="35"/>
      <c r="E23" s="35"/>
      <c r="F23" s="68"/>
    </row>
    <row r="24" spans="1:6" ht="28.9" customHeight="1" x14ac:dyDescent="0.25">
      <c r="A24" s="35"/>
      <c r="B24" s="35"/>
      <c r="C24" s="35"/>
      <c r="D24" s="35"/>
      <c r="E24" s="35"/>
      <c r="F24" s="68"/>
    </row>
    <row r="25" spans="1:6" ht="28.9" customHeight="1" x14ac:dyDescent="0.4">
      <c r="D25" s="9"/>
      <c r="E25" s="10"/>
      <c r="F25" s="10"/>
    </row>
    <row r="26" spans="1:6" ht="20.100000000000001" customHeight="1" x14ac:dyDescent="0.25">
      <c r="A26" s="121" t="s">
        <v>10</v>
      </c>
      <c r="B26" s="121"/>
      <c r="C26" s="48"/>
      <c r="D26" s="11"/>
      <c r="E26" s="118" t="s">
        <v>227</v>
      </c>
      <c r="F26" s="118"/>
    </row>
    <row r="27" spans="1:6" ht="20.100000000000001" customHeight="1" x14ac:dyDescent="0.25">
      <c r="A27" s="113" t="s">
        <v>11</v>
      </c>
      <c r="B27" s="113"/>
      <c r="E27" s="119" t="s">
        <v>32</v>
      </c>
      <c r="F27" s="119"/>
    </row>
    <row r="28" spans="1:6" ht="20.100000000000001" customHeight="1" x14ac:dyDescent="0.25">
      <c r="A28" s="116" t="s">
        <v>12</v>
      </c>
      <c r="B28" s="116"/>
      <c r="E28" s="120" t="s">
        <v>13</v>
      </c>
      <c r="F28" s="120"/>
    </row>
    <row r="29" spans="1:6" ht="20.100000000000001" customHeight="1" x14ac:dyDescent="0.25">
      <c r="C29" s="49"/>
    </row>
    <row r="30" spans="1:6" ht="20.100000000000001" customHeight="1" x14ac:dyDescent="0.25">
      <c r="C30" s="118" t="s">
        <v>228</v>
      </c>
      <c r="D30" s="118"/>
    </row>
    <row r="31" spans="1:6" ht="20.100000000000001" customHeight="1" x14ac:dyDescent="0.25">
      <c r="C31" s="119" t="s">
        <v>14</v>
      </c>
      <c r="D31" s="119"/>
    </row>
    <row r="32" spans="1:6" ht="20.100000000000001" customHeight="1" x14ac:dyDescent="0.25">
      <c r="C32" s="120" t="s">
        <v>15</v>
      </c>
      <c r="D32" s="120"/>
    </row>
    <row r="33" spans="1:6" ht="20.100000000000001" customHeight="1" x14ac:dyDescent="0.25">
      <c r="C33" s="13"/>
      <c r="D33" s="13"/>
    </row>
    <row r="34" spans="1:6" ht="20.100000000000001" customHeight="1" x14ac:dyDescent="0.25">
      <c r="C34" s="13"/>
      <c r="D34" s="13"/>
    </row>
    <row r="35" spans="1:6" ht="20.100000000000001" customHeight="1" x14ac:dyDescent="0.25">
      <c r="C35" s="13"/>
      <c r="D35" s="13"/>
    </row>
    <row r="36" spans="1:6" ht="20.100000000000001" customHeight="1" x14ac:dyDescent="0.25">
      <c r="C36" s="50"/>
    </row>
    <row r="37" spans="1:6" ht="20.100000000000001" customHeight="1" x14ac:dyDescent="0.25"/>
    <row r="38" spans="1:6" ht="20.100000000000001" customHeight="1" x14ac:dyDescent="0.25"/>
    <row r="39" spans="1:6" ht="20.100000000000001" customHeight="1" x14ac:dyDescent="0.25"/>
    <row r="40" spans="1:6" ht="20.100000000000001" customHeight="1" x14ac:dyDescent="0.25"/>
    <row r="41" spans="1:6" ht="20.100000000000001" customHeight="1" x14ac:dyDescent="0.25"/>
    <row r="42" spans="1:6" ht="20.100000000000001" customHeight="1" x14ac:dyDescent="0.25"/>
    <row r="43" spans="1:6" ht="20.100000000000001" customHeight="1" x14ac:dyDescent="0.25">
      <c r="A43" s="113" t="s">
        <v>0</v>
      </c>
      <c r="B43" s="113"/>
      <c r="C43" s="113"/>
      <c r="D43" s="113"/>
      <c r="E43" s="113"/>
      <c r="F43" s="113"/>
    </row>
    <row r="44" spans="1:6" ht="20.100000000000001" customHeight="1" x14ac:dyDescent="0.25">
      <c r="A44" s="114" t="s">
        <v>1</v>
      </c>
      <c r="B44" s="114"/>
      <c r="C44" s="114"/>
      <c r="D44" s="114"/>
      <c r="E44" s="114"/>
      <c r="F44" s="114"/>
    </row>
    <row r="45" spans="1:6" ht="20.100000000000001" customHeight="1" x14ac:dyDescent="0.25">
      <c r="A45" s="114" t="s">
        <v>17</v>
      </c>
      <c r="B45" s="114"/>
      <c r="C45" s="114"/>
      <c r="D45" s="114"/>
      <c r="E45" s="114"/>
      <c r="F45" s="114"/>
    </row>
    <row r="46" spans="1:6" ht="20.100000000000001" customHeight="1" x14ac:dyDescent="0.25">
      <c r="A46" s="114" t="str">
        <f>$A$17</f>
        <v>DEL 01 AL 30 DE NOVIEMBRE DE 2023</v>
      </c>
      <c r="B46" s="114"/>
      <c r="C46" s="114"/>
      <c r="D46" s="114"/>
      <c r="E46" s="114"/>
      <c r="F46" s="114"/>
    </row>
    <row r="47" spans="1:6" ht="20.100000000000001" customHeight="1" thickBot="1" x14ac:dyDescent="0.3">
      <c r="A47" s="115" t="s">
        <v>3</v>
      </c>
      <c r="B47" s="115"/>
      <c r="C47" s="115"/>
      <c r="D47" s="115"/>
      <c r="E47" s="115"/>
      <c r="F47" s="115"/>
    </row>
    <row r="48" spans="1:6" ht="28.9" customHeight="1" x14ac:dyDescent="0.25">
      <c r="A48" s="15" t="s">
        <v>4</v>
      </c>
      <c r="B48" s="16" t="s">
        <v>5</v>
      </c>
      <c r="C48" s="51" t="s">
        <v>6</v>
      </c>
      <c r="D48" s="18" t="s">
        <v>7</v>
      </c>
      <c r="E48" s="18" t="s">
        <v>8</v>
      </c>
      <c r="F48" s="79" t="s">
        <v>9</v>
      </c>
    </row>
    <row r="49" spans="1:6" ht="30" customHeight="1" x14ac:dyDescent="0.25">
      <c r="A49" s="125" t="str">
        <f>$A$20</f>
        <v>BALANCE INICIAL</v>
      </c>
      <c r="B49" s="126"/>
      <c r="C49" s="126"/>
      <c r="D49" s="126"/>
      <c r="E49" s="127"/>
      <c r="F49" s="99">
        <v>6753755.9100000001</v>
      </c>
    </row>
    <row r="50" spans="1:6" ht="30" customHeight="1" x14ac:dyDescent="0.25">
      <c r="A50" s="43">
        <v>45231</v>
      </c>
      <c r="B50" s="32"/>
      <c r="C50" s="31" t="s">
        <v>220</v>
      </c>
      <c r="D50" s="74"/>
      <c r="E50" s="6">
        <v>2150</v>
      </c>
      <c r="F50" s="100">
        <f>F49-D50+E50</f>
        <v>6755905.9100000001</v>
      </c>
    </row>
    <row r="51" spans="1:6" ht="30" customHeight="1" x14ac:dyDescent="0.25">
      <c r="A51" s="43">
        <v>45232</v>
      </c>
      <c r="B51" s="32"/>
      <c r="C51" s="31" t="s">
        <v>220</v>
      </c>
      <c r="D51" s="74"/>
      <c r="E51" s="6">
        <v>3400</v>
      </c>
      <c r="F51" s="100">
        <f t="shared" ref="F51:F112" si="0">F50-D51+E51</f>
        <v>6759305.9100000001</v>
      </c>
    </row>
    <row r="52" spans="1:6" ht="30" customHeight="1" x14ac:dyDescent="0.25">
      <c r="A52" s="43">
        <v>45238</v>
      </c>
      <c r="B52" s="32"/>
      <c r="C52" s="31" t="s">
        <v>48</v>
      </c>
      <c r="D52" s="74"/>
      <c r="E52" s="6">
        <v>570</v>
      </c>
      <c r="F52" s="100">
        <f t="shared" si="0"/>
        <v>6759875.9100000001</v>
      </c>
    </row>
    <row r="53" spans="1:6" ht="30" customHeight="1" x14ac:dyDescent="0.25">
      <c r="A53" s="43">
        <v>45238</v>
      </c>
      <c r="B53" s="32"/>
      <c r="C53" s="31" t="s">
        <v>49</v>
      </c>
      <c r="D53" s="74"/>
      <c r="E53" s="6">
        <v>17363.7</v>
      </c>
      <c r="F53" s="100">
        <f t="shared" si="0"/>
        <v>6777239.6100000003</v>
      </c>
    </row>
    <row r="54" spans="1:6" ht="30" customHeight="1" x14ac:dyDescent="0.25">
      <c r="A54" s="43">
        <v>45240</v>
      </c>
      <c r="B54" s="32"/>
      <c r="C54" s="31" t="s">
        <v>50</v>
      </c>
      <c r="D54" s="74"/>
      <c r="E54" s="6">
        <v>300</v>
      </c>
      <c r="F54" s="100">
        <f t="shared" si="0"/>
        <v>6777539.6100000003</v>
      </c>
    </row>
    <row r="55" spans="1:6" ht="30" customHeight="1" x14ac:dyDescent="0.25">
      <c r="A55" s="43">
        <v>45243</v>
      </c>
      <c r="B55" s="32"/>
      <c r="C55" s="31" t="s">
        <v>51</v>
      </c>
      <c r="D55" s="74"/>
      <c r="E55" s="6">
        <v>4158.33</v>
      </c>
      <c r="F55" s="100">
        <f t="shared" si="0"/>
        <v>6781697.9400000004</v>
      </c>
    </row>
    <row r="56" spans="1:6" ht="30" customHeight="1" x14ac:dyDescent="0.25">
      <c r="A56" s="43">
        <v>45244</v>
      </c>
      <c r="B56" s="32"/>
      <c r="C56" s="31" t="s">
        <v>52</v>
      </c>
      <c r="D56" s="74"/>
      <c r="E56" s="6">
        <v>37040</v>
      </c>
      <c r="F56" s="100">
        <f t="shared" si="0"/>
        <v>6818737.9400000004</v>
      </c>
    </row>
    <row r="57" spans="1:6" ht="30" customHeight="1" x14ac:dyDescent="0.25">
      <c r="A57" s="43">
        <v>45245</v>
      </c>
      <c r="B57" s="32"/>
      <c r="C57" s="31" t="s">
        <v>221</v>
      </c>
      <c r="D57" s="74"/>
      <c r="E57" s="6">
        <v>77587</v>
      </c>
      <c r="F57" s="100">
        <f t="shared" si="0"/>
        <v>6896324.9400000004</v>
      </c>
    </row>
    <row r="58" spans="1:6" ht="30" customHeight="1" x14ac:dyDescent="0.25">
      <c r="A58" s="43">
        <v>45245</v>
      </c>
      <c r="B58" s="32"/>
      <c r="C58" s="31" t="s">
        <v>220</v>
      </c>
      <c r="D58" s="74"/>
      <c r="E58" s="6">
        <v>6100</v>
      </c>
      <c r="F58" s="100">
        <f t="shared" si="0"/>
        <v>6902424.9400000004</v>
      </c>
    </row>
    <row r="59" spans="1:6" ht="30" customHeight="1" x14ac:dyDescent="0.25">
      <c r="A59" s="43">
        <v>45245</v>
      </c>
      <c r="B59" s="32"/>
      <c r="C59" s="31" t="s">
        <v>222</v>
      </c>
      <c r="D59" s="74"/>
      <c r="E59" s="6">
        <v>8850</v>
      </c>
      <c r="F59" s="100">
        <f t="shared" si="0"/>
        <v>6911274.9400000004</v>
      </c>
    </row>
    <row r="60" spans="1:6" ht="30" customHeight="1" x14ac:dyDescent="0.25">
      <c r="A60" s="43">
        <v>45245</v>
      </c>
      <c r="B60" s="32"/>
      <c r="C60" s="31" t="s">
        <v>50</v>
      </c>
      <c r="D60" s="74"/>
      <c r="E60" s="6">
        <v>320</v>
      </c>
      <c r="F60" s="100">
        <f t="shared" si="0"/>
        <v>6911594.9400000004</v>
      </c>
    </row>
    <row r="61" spans="1:6" ht="30" customHeight="1" x14ac:dyDescent="0.25">
      <c r="A61" s="43">
        <v>45247</v>
      </c>
      <c r="B61" s="32"/>
      <c r="C61" s="31" t="s">
        <v>223</v>
      </c>
      <c r="D61" s="74"/>
      <c r="E61" s="6">
        <v>600</v>
      </c>
      <c r="F61" s="100">
        <f t="shared" si="0"/>
        <v>6912194.9400000004</v>
      </c>
    </row>
    <row r="62" spans="1:6" ht="30" customHeight="1" x14ac:dyDescent="0.25">
      <c r="A62" s="43">
        <v>45247</v>
      </c>
      <c r="B62" s="32"/>
      <c r="C62" s="31" t="s">
        <v>224</v>
      </c>
      <c r="D62" s="74"/>
      <c r="E62" s="6">
        <v>47785</v>
      </c>
      <c r="F62" s="100">
        <f t="shared" si="0"/>
        <v>6959979.9400000004</v>
      </c>
    </row>
    <row r="63" spans="1:6" ht="30" customHeight="1" x14ac:dyDescent="0.25">
      <c r="A63" s="43">
        <v>45247</v>
      </c>
      <c r="B63" s="32"/>
      <c r="C63" s="31" t="s">
        <v>224</v>
      </c>
      <c r="D63" s="74"/>
      <c r="E63" s="6">
        <v>50525</v>
      </c>
      <c r="F63" s="100">
        <f t="shared" si="0"/>
        <v>7010504.9400000004</v>
      </c>
    </row>
    <row r="64" spans="1:6" ht="30" customHeight="1" x14ac:dyDescent="0.25">
      <c r="A64" s="43">
        <v>45247</v>
      </c>
      <c r="B64" s="32"/>
      <c r="C64" s="31" t="s">
        <v>224</v>
      </c>
      <c r="D64" s="74"/>
      <c r="E64" s="6">
        <v>49070</v>
      </c>
      <c r="F64" s="100">
        <f t="shared" si="0"/>
        <v>7059574.9400000004</v>
      </c>
    </row>
    <row r="65" spans="1:6" ht="30" customHeight="1" x14ac:dyDescent="0.25">
      <c r="A65" s="43">
        <v>45247</v>
      </c>
      <c r="B65" s="32"/>
      <c r="C65" s="31" t="s">
        <v>224</v>
      </c>
      <c r="D65" s="74"/>
      <c r="E65" s="6">
        <v>50030</v>
      </c>
      <c r="F65" s="100">
        <f t="shared" si="0"/>
        <v>7109604.9400000004</v>
      </c>
    </row>
    <row r="66" spans="1:6" ht="30" customHeight="1" x14ac:dyDescent="0.25">
      <c r="A66" s="43">
        <v>45247</v>
      </c>
      <c r="B66" s="32"/>
      <c r="C66" s="31" t="s">
        <v>224</v>
      </c>
      <c r="D66" s="74"/>
      <c r="E66" s="6">
        <v>60155</v>
      </c>
      <c r="F66" s="100">
        <f t="shared" si="0"/>
        <v>7169759.9400000004</v>
      </c>
    </row>
    <row r="67" spans="1:6" ht="30" customHeight="1" x14ac:dyDescent="0.25">
      <c r="A67" s="43">
        <v>45247</v>
      </c>
      <c r="B67" s="32"/>
      <c r="C67" s="31" t="s">
        <v>224</v>
      </c>
      <c r="D67" s="74"/>
      <c r="E67" s="6">
        <v>52675</v>
      </c>
      <c r="F67" s="100">
        <f t="shared" si="0"/>
        <v>7222434.9400000004</v>
      </c>
    </row>
    <row r="68" spans="1:6" ht="30" customHeight="1" x14ac:dyDescent="0.25">
      <c r="A68" s="43">
        <v>45259</v>
      </c>
      <c r="B68" s="32"/>
      <c r="C68" s="31" t="s">
        <v>225</v>
      </c>
      <c r="D68" s="74"/>
      <c r="E68" s="6">
        <v>6900</v>
      </c>
      <c r="F68" s="100">
        <f t="shared" si="0"/>
        <v>7229334.9400000004</v>
      </c>
    </row>
    <row r="69" spans="1:6" ht="30" customHeight="1" x14ac:dyDescent="0.25">
      <c r="A69" s="43">
        <v>45237</v>
      </c>
      <c r="B69" s="32"/>
      <c r="C69" s="31" t="s">
        <v>53</v>
      </c>
      <c r="D69" s="74"/>
      <c r="E69" s="6">
        <v>920</v>
      </c>
      <c r="F69" s="100">
        <f t="shared" si="0"/>
        <v>7230254.9400000004</v>
      </c>
    </row>
    <row r="70" spans="1:6" ht="30" customHeight="1" x14ac:dyDescent="0.25">
      <c r="A70" s="43">
        <v>45245</v>
      </c>
      <c r="B70" s="32"/>
      <c r="C70" s="31" t="s">
        <v>54</v>
      </c>
      <c r="D70" s="74"/>
      <c r="E70" s="6">
        <v>3320</v>
      </c>
      <c r="F70" s="100">
        <f t="shared" si="0"/>
        <v>7233574.9400000004</v>
      </c>
    </row>
    <row r="71" spans="1:6" ht="30" customHeight="1" x14ac:dyDescent="0.25">
      <c r="A71" s="43">
        <v>45250</v>
      </c>
      <c r="B71" s="32"/>
      <c r="C71" s="31" t="s">
        <v>55</v>
      </c>
      <c r="D71" s="74"/>
      <c r="E71" s="6">
        <v>36884.57</v>
      </c>
      <c r="F71" s="100">
        <f t="shared" si="0"/>
        <v>7270459.5100000007</v>
      </c>
    </row>
    <row r="72" spans="1:6" ht="30" customHeight="1" x14ac:dyDescent="0.25">
      <c r="A72" s="43">
        <v>44968</v>
      </c>
      <c r="B72" s="32">
        <v>3817</v>
      </c>
      <c r="C72" s="31" t="s">
        <v>56</v>
      </c>
      <c r="D72" s="74">
        <v>11687.5</v>
      </c>
      <c r="E72" s="6"/>
      <c r="F72" s="100">
        <f t="shared" si="0"/>
        <v>7258772.0100000007</v>
      </c>
    </row>
    <row r="73" spans="1:6" ht="30" customHeight="1" x14ac:dyDescent="0.25">
      <c r="A73" s="43">
        <v>45180</v>
      </c>
      <c r="B73" s="32">
        <v>3818</v>
      </c>
      <c r="C73" s="31" t="s">
        <v>57</v>
      </c>
      <c r="D73" s="74">
        <v>17667.240000000002</v>
      </c>
      <c r="E73" s="6"/>
      <c r="F73" s="100">
        <f t="shared" si="0"/>
        <v>7241104.7700000005</v>
      </c>
    </row>
    <row r="74" spans="1:6" ht="30" customHeight="1" x14ac:dyDescent="0.25">
      <c r="A74" s="43">
        <v>45245</v>
      </c>
      <c r="B74" s="32">
        <v>3819</v>
      </c>
      <c r="C74" s="31" t="s">
        <v>58</v>
      </c>
      <c r="D74" s="74">
        <v>35811.040000000001</v>
      </c>
      <c r="E74" s="6"/>
      <c r="F74" s="100">
        <f t="shared" si="0"/>
        <v>7205293.7300000004</v>
      </c>
    </row>
    <row r="75" spans="1:6" ht="30" customHeight="1" x14ac:dyDescent="0.25">
      <c r="A75" s="43">
        <v>45245</v>
      </c>
      <c r="B75" s="32">
        <v>3820</v>
      </c>
      <c r="C75" s="31" t="s">
        <v>59</v>
      </c>
      <c r="D75" s="74">
        <v>293719.38</v>
      </c>
      <c r="E75" s="6"/>
      <c r="F75" s="100">
        <f t="shared" si="0"/>
        <v>6911574.3500000006</v>
      </c>
    </row>
    <row r="76" spans="1:6" ht="30" customHeight="1" x14ac:dyDescent="0.25">
      <c r="A76" s="43">
        <v>45245</v>
      </c>
      <c r="B76" s="32">
        <v>3821</v>
      </c>
      <c r="C76" s="31" t="s">
        <v>60</v>
      </c>
      <c r="D76" s="74">
        <v>7898.3</v>
      </c>
      <c r="E76" s="6"/>
      <c r="F76" s="100">
        <f t="shared" si="0"/>
        <v>6903676.0500000007</v>
      </c>
    </row>
    <row r="77" spans="1:6" ht="30" customHeight="1" x14ac:dyDescent="0.25">
      <c r="A77" s="43">
        <v>45245</v>
      </c>
      <c r="B77" s="32">
        <v>3822</v>
      </c>
      <c r="C77" s="31" t="s">
        <v>61</v>
      </c>
      <c r="D77" s="74">
        <v>38103.82</v>
      </c>
      <c r="E77" s="6"/>
      <c r="F77" s="100">
        <f t="shared" si="0"/>
        <v>6865572.2300000004</v>
      </c>
    </row>
    <row r="78" spans="1:6" ht="30" customHeight="1" x14ac:dyDescent="0.25">
      <c r="A78" s="43">
        <v>45250</v>
      </c>
      <c r="B78" s="32">
        <v>3823</v>
      </c>
      <c r="C78" s="31" t="s">
        <v>62</v>
      </c>
      <c r="D78" s="74">
        <v>30909.09</v>
      </c>
      <c r="E78" s="6"/>
      <c r="F78" s="100">
        <f t="shared" si="0"/>
        <v>6834663.1400000006</v>
      </c>
    </row>
    <row r="79" spans="1:6" ht="30" customHeight="1" x14ac:dyDescent="0.25">
      <c r="A79" s="43">
        <v>45250</v>
      </c>
      <c r="B79" s="32">
        <v>3824</v>
      </c>
      <c r="C79" s="31" t="s">
        <v>63</v>
      </c>
      <c r="D79" s="74">
        <v>30050.400000000001</v>
      </c>
      <c r="E79" s="6"/>
      <c r="F79" s="100">
        <f t="shared" si="0"/>
        <v>6804612.7400000002</v>
      </c>
    </row>
    <row r="80" spans="1:6" ht="30" customHeight="1" x14ac:dyDescent="0.25">
      <c r="A80" s="43">
        <v>45254</v>
      </c>
      <c r="B80" s="32">
        <v>3825</v>
      </c>
      <c r="C80" s="31" t="s">
        <v>64</v>
      </c>
      <c r="D80" s="74">
        <v>23595.89</v>
      </c>
      <c r="E80" s="6"/>
      <c r="F80" s="100">
        <f t="shared" si="0"/>
        <v>6781016.8500000006</v>
      </c>
    </row>
    <row r="81" spans="1:6" ht="30" customHeight="1" x14ac:dyDescent="0.25">
      <c r="A81" s="43">
        <v>45259</v>
      </c>
      <c r="B81" s="32">
        <v>3826</v>
      </c>
      <c r="C81" s="31" t="s">
        <v>65</v>
      </c>
      <c r="D81" s="74">
        <v>21338.1</v>
      </c>
      <c r="E81" s="6"/>
      <c r="F81" s="100">
        <f t="shared" si="0"/>
        <v>6759678.7500000009</v>
      </c>
    </row>
    <row r="82" spans="1:6" ht="102" x14ac:dyDescent="0.25">
      <c r="A82" s="43">
        <v>45231</v>
      </c>
      <c r="B82" s="32" t="s">
        <v>66</v>
      </c>
      <c r="C82" s="31" t="s">
        <v>67</v>
      </c>
      <c r="D82" s="74">
        <v>84235</v>
      </c>
      <c r="E82" s="6"/>
      <c r="F82" s="100">
        <f t="shared" si="0"/>
        <v>6675443.7500000009</v>
      </c>
    </row>
    <row r="83" spans="1:6" ht="90" customHeight="1" x14ac:dyDescent="0.25">
      <c r="A83" s="43">
        <v>45231</v>
      </c>
      <c r="B83" s="32" t="s">
        <v>68</v>
      </c>
      <c r="C83" s="31" t="s">
        <v>69</v>
      </c>
      <c r="D83" s="74">
        <v>51600</v>
      </c>
      <c r="E83" s="6"/>
      <c r="F83" s="100">
        <f t="shared" si="0"/>
        <v>6623843.7500000009</v>
      </c>
    </row>
    <row r="84" spans="1:6" ht="133.5" customHeight="1" x14ac:dyDescent="0.25">
      <c r="A84" s="43">
        <v>45231</v>
      </c>
      <c r="B84" s="32" t="s">
        <v>70</v>
      </c>
      <c r="C84" s="31" t="s">
        <v>71</v>
      </c>
      <c r="D84" s="74">
        <v>640</v>
      </c>
      <c r="E84" s="6"/>
      <c r="F84" s="100">
        <f t="shared" si="0"/>
        <v>6623203.7500000009</v>
      </c>
    </row>
    <row r="85" spans="1:6" ht="89.25" x14ac:dyDescent="0.25">
      <c r="A85" s="43">
        <v>45231</v>
      </c>
      <c r="B85" s="32" t="s">
        <v>72</v>
      </c>
      <c r="C85" s="31" t="s">
        <v>73</v>
      </c>
      <c r="D85" s="74">
        <v>30910</v>
      </c>
      <c r="E85" s="6"/>
      <c r="F85" s="100">
        <f t="shared" si="0"/>
        <v>6592293.7500000009</v>
      </c>
    </row>
    <row r="86" spans="1:6" ht="76.5" x14ac:dyDescent="0.25">
      <c r="A86" s="43">
        <v>45231</v>
      </c>
      <c r="B86" s="32" t="s">
        <v>74</v>
      </c>
      <c r="C86" s="31" t="s">
        <v>226</v>
      </c>
      <c r="D86" s="74">
        <v>120</v>
      </c>
      <c r="E86" s="6"/>
      <c r="F86" s="100">
        <f t="shared" si="0"/>
        <v>6592173.7500000009</v>
      </c>
    </row>
    <row r="87" spans="1:6" ht="102" x14ac:dyDescent="0.25">
      <c r="A87" s="43">
        <v>45231</v>
      </c>
      <c r="B87" s="32" t="s">
        <v>75</v>
      </c>
      <c r="C87" s="31" t="s">
        <v>76</v>
      </c>
      <c r="D87" s="74">
        <v>1220</v>
      </c>
      <c r="E87" s="6"/>
      <c r="F87" s="100">
        <f t="shared" si="0"/>
        <v>6590953.7500000009</v>
      </c>
    </row>
    <row r="88" spans="1:6" ht="204" x14ac:dyDescent="0.25">
      <c r="A88" s="43">
        <v>45231</v>
      </c>
      <c r="B88" s="32" t="s">
        <v>77</v>
      </c>
      <c r="C88" s="31" t="s">
        <v>78</v>
      </c>
      <c r="D88" s="74">
        <v>1520</v>
      </c>
      <c r="E88" s="6"/>
      <c r="F88" s="100">
        <f t="shared" si="0"/>
        <v>6589433.7500000009</v>
      </c>
    </row>
    <row r="89" spans="1:6" ht="127.5" x14ac:dyDescent="0.25">
      <c r="A89" s="43">
        <v>45233</v>
      </c>
      <c r="B89" s="32" t="s">
        <v>79</v>
      </c>
      <c r="C89" s="31" t="s">
        <v>80</v>
      </c>
      <c r="D89" s="74">
        <v>64700</v>
      </c>
      <c r="E89" s="6"/>
      <c r="F89" s="100">
        <f t="shared" si="0"/>
        <v>6524733.7500000009</v>
      </c>
    </row>
    <row r="90" spans="1:6" ht="89.25" x14ac:dyDescent="0.25">
      <c r="A90" s="43">
        <v>45234</v>
      </c>
      <c r="B90" s="32" t="s">
        <v>81</v>
      </c>
      <c r="C90" s="31" t="s">
        <v>82</v>
      </c>
      <c r="D90" s="74">
        <v>67280</v>
      </c>
      <c r="E90" s="6"/>
      <c r="F90" s="100">
        <f t="shared" si="0"/>
        <v>6457453.7500000009</v>
      </c>
    </row>
    <row r="91" spans="1:6" ht="153" x14ac:dyDescent="0.25">
      <c r="A91" s="43">
        <v>45234</v>
      </c>
      <c r="B91" s="32" t="s">
        <v>83</v>
      </c>
      <c r="C91" s="31" t="s">
        <v>84</v>
      </c>
      <c r="D91" s="74">
        <v>38415</v>
      </c>
      <c r="E91" s="6"/>
      <c r="F91" s="100">
        <f t="shared" si="0"/>
        <v>6419038.7500000009</v>
      </c>
    </row>
    <row r="92" spans="1:6" ht="153" x14ac:dyDescent="0.25">
      <c r="A92" s="43">
        <v>45234</v>
      </c>
      <c r="B92" s="32" t="s">
        <v>85</v>
      </c>
      <c r="C92" s="31" t="s">
        <v>86</v>
      </c>
      <c r="D92" s="74">
        <v>7600</v>
      </c>
      <c r="E92" s="6"/>
      <c r="F92" s="100">
        <f t="shared" si="0"/>
        <v>6411438.7500000009</v>
      </c>
    </row>
    <row r="93" spans="1:6" ht="114.75" x14ac:dyDescent="0.25">
      <c r="A93" s="43">
        <v>45238</v>
      </c>
      <c r="B93" s="32" t="s">
        <v>87</v>
      </c>
      <c r="C93" s="31" t="s">
        <v>88</v>
      </c>
      <c r="D93" s="74">
        <v>32450</v>
      </c>
      <c r="E93" s="6"/>
      <c r="F93" s="100">
        <f t="shared" si="0"/>
        <v>6378988.7500000009</v>
      </c>
    </row>
    <row r="94" spans="1:6" ht="89.25" x14ac:dyDescent="0.25">
      <c r="A94" s="43">
        <v>45240</v>
      </c>
      <c r="B94" s="32" t="s">
        <v>89</v>
      </c>
      <c r="C94" s="31" t="s">
        <v>90</v>
      </c>
      <c r="D94" s="74">
        <v>22350</v>
      </c>
      <c r="E94" s="6"/>
      <c r="F94" s="100">
        <f t="shared" si="0"/>
        <v>6356638.7500000009</v>
      </c>
    </row>
    <row r="95" spans="1:6" ht="127.5" x14ac:dyDescent="0.25">
      <c r="A95" s="43">
        <v>45240</v>
      </c>
      <c r="B95" s="32" t="s">
        <v>91</v>
      </c>
      <c r="C95" s="31" t="s">
        <v>92</v>
      </c>
      <c r="D95" s="74">
        <v>1700</v>
      </c>
      <c r="E95" s="6"/>
      <c r="F95" s="100">
        <f t="shared" si="0"/>
        <v>6354938.7500000009</v>
      </c>
    </row>
    <row r="96" spans="1:6" ht="127.5" x14ac:dyDescent="0.25">
      <c r="A96" s="43">
        <v>45240</v>
      </c>
      <c r="B96" s="32" t="s">
        <v>93</v>
      </c>
      <c r="C96" s="31" t="s">
        <v>94</v>
      </c>
      <c r="D96" s="74">
        <v>26200</v>
      </c>
      <c r="E96" s="6"/>
      <c r="F96" s="100">
        <f t="shared" si="0"/>
        <v>6328738.7500000009</v>
      </c>
    </row>
    <row r="97" spans="1:6" ht="102" x14ac:dyDescent="0.25">
      <c r="A97" s="43">
        <v>45240</v>
      </c>
      <c r="B97" s="32" t="s">
        <v>95</v>
      </c>
      <c r="C97" s="31" t="s">
        <v>96</v>
      </c>
      <c r="D97" s="74">
        <v>9050</v>
      </c>
      <c r="E97" s="6"/>
      <c r="F97" s="100">
        <f t="shared" si="0"/>
        <v>6319688.7500000009</v>
      </c>
    </row>
    <row r="98" spans="1:6" ht="127.5" x14ac:dyDescent="0.25">
      <c r="A98" s="43">
        <v>45240</v>
      </c>
      <c r="B98" s="32" t="s">
        <v>97</v>
      </c>
      <c r="C98" s="31" t="s">
        <v>98</v>
      </c>
      <c r="D98" s="74">
        <v>25410</v>
      </c>
      <c r="E98" s="6"/>
      <c r="F98" s="100">
        <f t="shared" si="0"/>
        <v>6294278.7500000009</v>
      </c>
    </row>
    <row r="99" spans="1:6" ht="140.25" x14ac:dyDescent="0.25">
      <c r="A99" s="43">
        <v>45240</v>
      </c>
      <c r="B99" s="32" t="s">
        <v>99</v>
      </c>
      <c r="C99" s="31" t="s">
        <v>100</v>
      </c>
      <c r="D99" s="74">
        <v>620</v>
      </c>
      <c r="E99" s="6"/>
      <c r="F99" s="100">
        <f t="shared" si="0"/>
        <v>6293658.7500000009</v>
      </c>
    </row>
    <row r="100" spans="1:6" ht="102" x14ac:dyDescent="0.25">
      <c r="A100" s="43">
        <v>45240</v>
      </c>
      <c r="B100" s="32" t="s">
        <v>101</v>
      </c>
      <c r="C100" s="31" t="s">
        <v>102</v>
      </c>
      <c r="D100" s="74">
        <v>76355</v>
      </c>
      <c r="E100" s="6"/>
      <c r="F100" s="100">
        <f t="shared" si="0"/>
        <v>6217303.7500000009</v>
      </c>
    </row>
    <row r="101" spans="1:6" ht="127.5" x14ac:dyDescent="0.25">
      <c r="A101" s="43">
        <v>45240</v>
      </c>
      <c r="B101" s="32" t="s">
        <v>103</v>
      </c>
      <c r="C101" s="31" t="s">
        <v>104</v>
      </c>
      <c r="D101" s="74">
        <v>10080</v>
      </c>
      <c r="E101" s="6"/>
      <c r="F101" s="100">
        <f t="shared" si="0"/>
        <v>6207223.7500000009</v>
      </c>
    </row>
    <row r="102" spans="1:6" ht="102" x14ac:dyDescent="0.25">
      <c r="A102" s="43">
        <v>45240</v>
      </c>
      <c r="B102" s="32" t="s">
        <v>105</v>
      </c>
      <c r="C102" s="31" t="s">
        <v>106</v>
      </c>
      <c r="D102" s="74">
        <v>20200</v>
      </c>
      <c r="E102" s="6"/>
      <c r="F102" s="100">
        <f t="shared" si="0"/>
        <v>6187023.7500000009</v>
      </c>
    </row>
    <row r="103" spans="1:6" ht="114.75" x14ac:dyDescent="0.25">
      <c r="A103" s="43">
        <v>45240</v>
      </c>
      <c r="B103" s="32" t="s">
        <v>107</v>
      </c>
      <c r="C103" s="31" t="s">
        <v>108</v>
      </c>
      <c r="D103" s="74">
        <v>26090</v>
      </c>
      <c r="E103" s="6"/>
      <c r="F103" s="100">
        <f t="shared" si="0"/>
        <v>6160933.7500000009</v>
      </c>
    </row>
    <row r="104" spans="1:6" ht="127.5" x14ac:dyDescent="0.25">
      <c r="A104" s="43">
        <v>45250</v>
      </c>
      <c r="B104" s="32" t="s">
        <v>109</v>
      </c>
      <c r="C104" s="31" t="s">
        <v>110</v>
      </c>
      <c r="D104" s="74">
        <v>4550</v>
      </c>
      <c r="E104" s="6"/>
      <c r="F104" s="100">
        <f t="shared" si="0"/>
        <v>6156383.7500000009</v>
      </c>
    </row>
    <row r="105" spans="1:6" ht="76.5" x14ac:dyDescent="0.25">
      <c r="A105" s="43">
        <v>45250</v>
      </c>
      <c r="B105" s="32" t="s">
        <v>111</v>
      </c>
      <c r="C105" s="31" t="s">
        <v>112</v>
      </c>
      <c r="D105" s="74">
        <v>460</v>
      </c>
      <c r="E105" s="6"/>
      <c r="F105" s="100">
        <f t="shared" si="0"/>
        <v>6155923.7500000009</v>
      </c>
    </row>
    <row r="106" spans="1:6" ht="114.75" x14ac:dyDescent="0.25">
      <c r="A106" s="43">
        <v>45252</v>
      </c>
      <c r="B106" s="32" t="s">
        <v>113</v>
      </c>
      <c r="C106" s="31" t="s">
        <v>114</v>
      </c>
      <c r="D106" s="74">
        <v>4550</v>
      </c>
      <c r="E106" s="6"/>
      <c r="F106" s="100">
        <f t="shared" si="0"/>
        <v>6151373.7500000009</v>
      </c>
    </row>
    <row r="107" spans="1:6" ht="89.25" x14ac:dyDescent="0.25">
      <c r="A107" s="43">
        <v>45252</v>
      </c>
      <c r="B107" s="32" t="s">
        <v>115</v>
      </c>
      <c r="C107" s="31" t="s">
        <v>116</v>
      </c>
      <c r="D107" s="74">
        <v>4380</v>
      </c>
      <c r="E107" s="6"/>
      <c r="F107" s="100">
        <f t="shared" si="0"/>
        <v>6146993.7500000009</v>
      </c>
    </row>
    <row r="108" spans="1:6" ht="99.95" customHeight="1" x14ac:dyDescent="0.25">
      <c r="A108" s="43">
        <v>45252</v>
      </c>
      <c r="B108" s="104" t="s">
        <v>117</v>
      </c>
      <c r="C108" s="105" t="s">
        <v>118</v>
      </c>
      <c r="D108" s="106">
        <v>114970</v>
      </c>
      <c r="E108" s="6"/>
      <c r="F108" s="100">
        <f t="shared" si="0"/>
        <v>6032023.7500000009</v>
      </c>
    </row>
    <row r="109" spans="1:6" ht="99.95" customHeight="1" x14ac:dyDescent="0.25">
      <c r="A109" s="43">
        <v>45258</v>
      </c>
      <c r="B109" s="32" t="s">
        <v>119</v>
      </c>
      <c r="C109" s="31" t="s">
        <v>120</v>
      </c>
      <c r="D109" s="74">
        <v>53700</v>
      </c>
      <c r="E109" s="6"/>
      <c r="F109" s="100">
        <f t="shared" si="0"/>
        <v>5978323.7500000009</v>
      </c>
    </row>
    <row r="110" spans="1:6" ht="99.95" customHeight="1" x14ac:dyDescent="0.25">
      <c r="A110" s="43">
        <v>45258</v>
      </c>
      <c r="B110" s="32" t="s">
        <v>121</v>
      </c>
      <c r="C110" s="31" t="s">
        <v>122</v>
      </c>
      <c r="D110" s="74">
        <v>22210</v>
      </c>
      <c r="E110" s="6"/>
      <c r="F110" s="100">
        <f t="shared" si="0"/>
        <v>5956113.7500000009</v>
      </c>
    </row>
    <row r="111" spans="1:6" ht="94.5" customHeight="1" x14ac:dyDescent="0.25">
      <c r="A111" s="43">
        <v>45258</v>
      </c>
      <c r="B111" s="32" t="s">
        <v>123</v>
      </c>
      <c r="C111" s="31" t="s">
        <v>124</v>
      </c>
      <c r="D111" s="74">
        <v>43100</v>
      </c>
      <c r="E111" s="6"/>
      <c r="F111" s="100">
        <f t="shared" si="0"/>
        <v>5913013.7500000009</v>
      </c>
    </row>
    <row r="112" spans="1:6" ht="99.95" customHeight="1" x14ac:dyDescent="0.25">
      <c r="A112" s="43">
        <v>45258</v>
      </c>
      <c r="B112" s="32" t="s">
        <v>125</v>
      </c>
      <c r="C112" s="31" t="s">
        <v>126</v>
      </c>
      <c r="D112" s="74">
        <v>1200</v>
      </c>
      <c r="E112" s="6"/>
      <c r="F112" s="100">
        <f t="shared" si="0"/>
        <v>5911813.7500000009</v>
      </c>
    </row>
    <row r="113" spans="1:6" ht="99.95" customHeight="1" x14ac:dyDescent="0.25">
      <c r="A113" s="43">
        <v>45258</v>
      </c>
      <c r="B113" s="32" t="s">
        <v>127</v>
      </c>
      <c r="C113" s="31" t="s">
        <v>128</v>
      </c>
      <c r="D113" s="74">
        <v>6000</v>
      </c>
      <c r="E113" s="6"/>
      <c r="F113" s="100">
        <f>F112-D113+E113</f>
        <v>5905813.7500000009</v>
      </c>
    </row>
    <row r="114" spans="1:6" ht="30" customHeight="1" x14ac:dyDescent="0.25">
      <c r="A114" s="101">
        <v>45260</v>
      </c>
      <c r="B114" s="34"/>
      <c r="C114" s="19" t="s">
        <v>36</v>
      </c>
      <c r="D114" s="103">
        <v>2698.11</v>
      </c>
      <c r="E114" s="19"/>
      <c r="F114" s="100">
        <f>F113-D114+E114</f>
        <v>5903115.6400000006</v>
      </c>
    </row>
    <row r="115" spans="1:6" ht="30" customHeight="1" x14ac:dyDescent="0.25">
      <c r="A115" s="101">
        <v>45260</v>
      </c>
      <c r="B115" s="34"/>
      <c r="C115" s="19" t="s">
        <v>18</v>
      </c>
      <c r="D115" s="103">
        <v>175</v>
      </c>
      <c r="E115" s="91"/>
      <c r="F115" s="100">
        <f t="shared" ref="F115:F116" si="1">F114-D115+E115</f>
        <v>5902940.6400000006</v>
      </c>
    </row>
    <row r="116" spans="1:6" ht="30" customHeight="1" thickBot="1" x14ac:dyDescent="0.3">
      <c r="A116" s="122" t="str">
        <f>$A$22</f>
        <v>BALANCE AL 30/11/2023</v>
      </c>
      <c r="B116" s="123"/>
      <c r="C116" s="123"/>
      <c r="D116" s="123"/>
      <c r="E116" s="124"/>
      <c r="F116" s="102">
        <f t="shared" si="1"/>
        <v>5902940.6400000006</v>
      </c>
    </row>
    <row r="117" spans="1:6" ht="20.100000000000001" customHeight="1" x14ac:dyDescent="0.25">
      <c r="C117" s="52"/>
      <c r="D117" s="22"/>
      <c r="E117" s="22"/>
      <c r="F117" s="66"/>
    </row>
    <row r="118" spans="1:6" ht="20.100000000000001" customHeight="1" x14ac:dyDescent="0.25">
      <c r="C118" s="52"/>
      <c r="D118" s="22"/>
      <c r="E118" s="22"/>
      <c r="F118" s="66"/>
    </row>
    <row r="119" spans="1:6" ht="20.100000000000001" customHeight="1" x14ac:dyDescent="0.25">
      <c r="C119" s="53"/>
    </row>
    <row r="120" spans="1:6" ht="25.5" customHeight="1" x14ac:dyDescent="0.25">
      <c r="A120" s="121" t="s">
        <v>10</v>
      </c>
      <c r="B120" s="121"/>
      <c r="C120" s="20"/>
      <c r="E120" s="118" t="s">
        <v>227</v>
      </c>
      <c r="F120" s="118"/>
    </row>
    <row r="121" spans="1:6" ht="22.5" customHeight="1" x14ac:dyDescent="0.25">
      <c r="A121" s="113" t="s">
        <v>11</v>
      </c>
      <c r="B121" s="113"/>
      <c r="C121" s="20"/>
      <c r="E121" s="119" t="s">
        <v>32</v>
      </c>
      <c r="F121" s="119"/>
    </row>
    <row r="122" spans="1:6" ht="21" customHeight="1" x14ac:dyDescent="0.25">
      <c r="A122" s="116" t="s">
        <v>12</v>
      </c>
      <c r="B122" s="116"/>
      <c r="C122" s="20"/>
      <c r="E122" s="120" t="s">
        <v>13</v>
      </c>
      <c r="F122" s="120"/>
    </row>
    <row r="123" spans="1:6" ht="25.5" customHeight="1" x14ac:dyDescent="0.25">
      <c r="A123" s="40"/>
      <c r="B123" s="1"/>
      <c r="C123" s="50"/>
    </row>
    <row r="124" spans="1:6" ht="25.5" customHeight="1" x14ac:dyDescent="0.25">
      <c r="A124" s="40"/>
      <c r="B124" s="1"/>
      <c r="C124" s="118" t="s">
        <v>228</v>
      </c>
      <c r="D124" s="118"/>
    </row>
    <row r="125" spans="1:6" ht="22.5" customHeight="1" x14ac:dyDescent="0.25">
      <c r="A125" s="40"/>
      <c r="B125" s="1"/>
      <c r="C125" s="119" t="s">
        <v>14</v>
      </c>
      <c r="D125" s="119"/>
    </row>
    <row r="126" spans="1:6" ht="24" customHeight="1" x14ac:dyDescent="0.25">
      <c r="A126" s="40"/>
      <c r="B126" s="1"/>
      <c r="C126" s="120" t="s">
        <v>15</v>
      </c>
      <c r="D126" s="120"/>
    </row>
    <row r="127" spans="1:6" ht="39.950000000000003" customHeight="1" x14ac:dyDescent="0.25">
      <c r="A127" s="40"/>
      <c r="B127" s="1"/>
      <c r="C127" s="50"/>
    </row>
    <row r="128" spans="1:6" ht="20.100000000000001" customHeight="1" x14ac:dyDescent="0.25">
      <c r="A128" s="40"/>
      <c r="B128" s="1"/>
      <c r="C128" s="50"/>
    </row>
    <row r="129" spans="1:6" ht="20.100000000000001" customHeight="1" x14ac:dyDescent="0.25">
      <c r="A129" s="40"/>
      <c r="B129" s="1"/>
      <c r="C129" s="50"/>
    </row>
    <row r="130" spans="1:6" ht="20.100000000000001" customHeight="1" x14ac:dyDescent="0.25">
      <c r="A130" s="40"/>
      <c r="B130" s="1"/>
      <c r="C130" s="50"/>
    </row>
    <row r="131" spans="1:6" ht="20.100000000000001" customHeight="1" x14ac:dyDescent="0.25">
      <c r="A131" s="40"/>
      <c r="B131" s="1"/>
      <c r="C131" s="50"/>
    </row>
    <row r="132" spans="1:6" ht="20.100000000000001" customHeight="1" x14ac:dyDescent="0.25">
      <c r="A132" s="40"/>
      <c r="B132" s="1"/>
      <c r="C132" s="50"/>
    </row>
    <row r="133" spans="1:6" ht="20.100000000000001" customHeight="1" x14ac:dyDescent="0.25">
      <c r="A133" s="40"/>
      <c r="B133" s="1"/>
      <c r="C133" s="50"/>
    </row>
    <row r="134" spans="1:6" ht="20.100000000000001" customHeight="1" x14ac:dyDescent="0.25"/>
    <row r="135" spans="1:6" ht="23.25" customHeight="1" x14ac:dyDescent="0.25"/>
    <row r="136" spans="1:6" ht="18" customHeight="1" x14ac:dyDescent="0.25">
      <c r="A136" s="116"/>
      <c r="B136" s="116"/>
      <c r="C136" s="116"/>
      <c r="D136" s="116"/>
      <c r="E136" s="116"/>
      <c r="F136" s="116"/>
    </row>
    <row r="137" spans="1:6" ht="18" customHeight="1" x14ac:dyDescent="0.25">
      <c r="A137" s="116"/>
      <c r="B137" s="116"/>
      <c r="C137" s="116"/>
      <c r="D137" s="116"/>
      <c r="E137" s="116"/>
      <c r="F137" s="116"/>
    </row>
    <row r="138" spans="1:6" ht="20.100000000000001" customHeight="1" x14ac:dyDescent="0.25">
      <c r="A138" s="113" t="s">
        <v>0</v>
      </c>
      <c r="B138" s="113"/>
      <c r="C138" s="113"/>
      <c r="D138" s="113"/>
      <c r="E138" s="113"/>
      <c r="F138" s="113"/>
    </row>
    <row r="139" spans="1:6" ht="20.100000000000001" customHeight="1" x14ac:dyDescent="0.25">
      <c r="A139" s="114" t="s">
        <v>1</v>
      </c>
      <c r="B139" s="114"/>
      <c r="C139" s="114"/>
      <c r="D139" s="114"/>
      <c r="E139" s="114"/>
      <c r="F139" s="114"/>
    </row>
    <row r="140" spans="1:6" ht="20.100000000000001" customHeight="1" x14ac:dyDescent="0.25">
      <c r="A140" s="114" t="s">
        <v>20</v>
      </c>
      <c r="B140" s="114"/>
      <c r="C140" s="114"/>
      <c r="D140" s="114"/>
      <c r="E140" s="114"/>
      <c r="F140" s="114"/>
    </row>
    <row r="141" spans="1:6" ht="20.100000000000001" customHeight="1" x14ac:dyDescent="0.25">
      <c r="A141" s="114" t="str">
        <f>$A$17</f>
        <v>DEL 01 AL 30 DE NOVIEMBRE DE 2023</v>
      </c>
      <c r="B141" s="114"/>
      <c r="C141" s="114"/>
      <c r="D141" s="114"/>
      <c r="E141" s="114"/>
      <c r="F141" s="114"/>
    </row>
    <row r="142" spans="1:6" ht="20.100000000000001" customHeight="1" thickBot="1" x14ac:dyDescent="0.3">
      <c r="A142" s="115" t="s">
        <v>3</v>
      </c>
      <c r="B142" s="115"/>
      <c r="C142" s="115"/>
      <c r="D142" s="115"/>
      <c r="E142" s="115"/>
      <c r="F142" s="115"/>
    </row>
    <row r="143" spans="1:6" ht="30" customHeight="1" x14ac:dyDescent="0.25">
      <c r="A143" s="15" t="s">
        <v>4</v>
      </c>
      <c r="B143" s="16" t="s">
        <v>5</v>
      </c>
      <c r="C143" s="51" t="s">
        <v>6</v>
      </c>
      <c r="D143" s="18" t="s">
        <v>7</v>
      </c>
      <c r="E143" s="18" t="s">
        <v>8</v>
      </c>
      <c r="F143" s="80" t="s">
        <v>9</v>
      </c>
    </row>
    <row r="144" spans="1:6" ht="30" customHeight="1" x14ac:dyDescent="0.25">
      <c r="A144" s="125" t="str">
        <f>$A$20</f>
        <v>BALANCE INICIAL</v>
      </c>
      <c r="B144" s="126"/>
      <c r="C144" s="126"/>
      <c r="D144" s="126"/>
      <c r="E144" s="127"/>
      <c r="F144" s="81">
        <v>805191.29</v>
      </c>
    </row>
    <row r="145" spans="1:6" ht="30" customHeight="1" x14ac:dyDescent="0.25">
      <c r="A145" s="43">
        <v>45260</v>
      </c>
      <c r="B145" s="32"/>
      <c r="C145" s="19" t="s">
        <v>18</v>
      </c>
      <c r="D145" s="6">
        <v>175</v>
      </c>
      <c r="E145" s="6"/>
      <c r="F145" s="77">
        <f>+F144-D145+E145</f>
        <v>805016.29</v>
      </c>
    </row>
    <row r="146" spans="1:6" ht="30" customHeight="1" thickBot="1" x14ac:dyDescent="0.3">
      <c r="A146" s="122" t="str">
        <f>$A$22</f>
        <v>BALANCE AL 30/11/2023</v>
      </c>
      <c r="B146" s="123"/>
      <c r="C146" s="123"/>
      <c r="D146" s="123"/>
      <c r="E146" s="124"/>
      <c r="F146" s="82">
        <f>F144-D145</f>
        <v>805016.29</v>
      </c>
    </row>
    <row r="147" spans="1:6" ht="20.100000000000001" customHeight="1" x14ac:dyDescent="0.25">
      <c r="A147" s="41"/>
      <c r="B147" s="35"/>
      <c r="C147" s="35"/>
      <c r="D147" s="67"/>
      <c r="E147" s="92"/>
      <c r="F147" s="68"/>
    </row>
    <row r="148" spans="1:6" ht="20.100000000000001" customHeight="1" x14ac:dyDescent="0.25">
      <c r="A148" s="41"/>
      <c r="B148" s="35"/>
      <c r="C148" s="35"/>
      <c r="D148" s="67"/>
      <c r="E148" s="92"/>
      <c r="F148" s="68"/>
    </row>
    <row r="149" spans="1:6" ht="20.100000000000001" customHeight="1" x14ac:dyDescent="0.25">
      <c r="A149" s="42"/>
      <c r="C149" s="54"/>
      <c r="D149" s="9"/>
      <c r="E149" s="9"/>
      <c r="F149" s="68"/>
    </row>
    <row r="150" spans="1:6" ht="20.100000000000001" customHeight="1" x14ac:dyDescent="0.25">
      <c r="A150" s="121" t="s">
        <v>10</v>
      </c>
      <c r="B150" s="121"/>
      <c r="E150" s="118" t="s">
        <v>227</v>
      </c>
      <c r="F150" s="118"/>
    </row>
    <row r="151" spans="1:6" ht="20.100000000000001" customHeight="1" x14ac:dyDescent="0.25">
      <c r="A151" s="113" t="s">
        <v>11</v>
      </c>
      <c r="B151" s="113"/>
      <c r="C151" s="55"/>
      <c r="D151" s="25"/>
      <c r="E151" s="119" t="s">
        <v>32</v>
      </c>
      <c r="F151" s="119"/>
    </row>
    <row r="152" spans="1:6" ht="20.100000000000001" customHeight="1" x14ac:dyDescent="0.25">
      <c r="A152" s="116" t="s">
        <v>12</v>
      </c>
      <c r="B152" s="116"/>
      <c r="E152" s="120" t="s">
        <v>13</v>
      </c>
      <c r="F152" s="120"/>
    </row>
    <row r="153" spans="1:6" ht="20.100000000000001" customHeight="1" x14ac:dyDescent="0.25">
      <c r="A153" s="40"/>
      <c r="B153" s="1"/>
      <c r="C153" s="49"/>
    </row>
    <row r="154" spans="1:6" ht="20.100000000000001" customHeight="1" x14ac:dyDescent="0.25">
      <c r="A154" s="40"/>
      <c r="B154" s="1"/>
      <c r="C154" s="118" t="s">
        <v>228</v>
      </c>
      <c r="D154" s="118"/>
    </row>
    <row r="155" spans="1:6" ht="20.100000000000001" customHeight="1" x14ac:dyDescent="0.25">
      <c r="A155" s="40"/>
      <c r="B155" s="1"/>
      <c r="C155" s="119" t="s">
        <v>14</v>
      </c>
      <c r="D155" s="119"/>
    </row>
    <row r="156" spans="1:6" ht="20.100000000000001" customHeight="1" x14ac:dyDescent="0.25">
      <c r="A156" s="40"/>
      <c r="B156" s="1"/>
      <c r="C156" s="120" t="s">
        <v>15</v>
      </c>
      <c r="D156" s="120"/>
    </row>
    <row r="157" spans="1:6" ht="20.100000000000001" customHeight="1" x14ac:dyDescent="0.25">
      <c r="A157" s="40"/>
      <c r="B157" s="1"/>
      <c r="C157" s="119"/>
      <c r="D157" s="119"/>
    </row>
    <row r="158" spans="1:6" ht="20.100000000000001" customHeight="1" x14ac:dyDescent="0.25">
      <c r="A158" s="40"/>
      <c r="B158" s="1"/>
      <c r="C158" s="56"/>
      <c r="D158" s="11"/>
    </row>
    <row r="159" spans="1:6" ht="20.100000000000001" customHeight="1" x14ac:dyDescent="0.25">
      <c r="A159" s="40"/>
      <c r="B159" s="1"/>
      <c r="C159" s="56"/>
      <c r="D159" s="11"/>
    </row>
    <row r="160" spans="1:6" ht="20.100000000000001" customHeight="1" x14ac:dyDescent="0.25"/>
    <row r="161" spans="1:6" ht="20.100000000000001" customHeight="1" x14ac:dyDescent="0.25"/>
    <row r="162" spans="1:6" ht="20.100000000000001" customHeight="1" x14ac:dyDescent="0.25"/>
    <row r="163" spans="1:6" ht="19.5" customHeight="1" x14ac:dyDescent="0.25"/>
    <row r="164" spans="1:6" ht="19.5" customHeight="1" x14ac:dyDescent="0.25"/>
    <row r="165" spans="1:6" ht="20.100000000000001" customHeight="1" x14ac:dyDescent="0.25"/>
    <row r="166" spans="1:6" ht="20.100000000000001" customHeight="1" x14ac:dyDescent="0.25">
      <c r="F166" s="69"/>
    </row>
    <row r="167" spans="1:6" ht="20.100000000000001" customHeight="1" x14ac:dyDescent="0.25">
      <c r="A167" s="116"/>
      <c r="B167" s="116"/>
      <c r="C167" s="116"/>
      <c r="D167" s="116"/>
      <c r="E167" s="116"/>
      <c r="F167" s="116"/>
    </row>
    <row r="168" spans="1:6" ht="20.100000000000001" customHeight="1" x14ac:dyDescent="0.25">
      <c r="A168" s="116"/>
      <c r="B168" s="116"/>
      <c r="C168" s="116"/>
      <c r="D168" s="116"/>
      <c r="E168" s="116"/>
      <c r="F168" s="116"/>
    </row>
    <row r="169" spans="1:6" ht="20.100000000000001" customHeight="1" x14ac:dyDescent="0.25">
      <c r="A169" s="113" t="s">
        <v>0</v>
      </c>
      <c r="B169" s="113"/>
      <c r="C169" s="113"/>
      <c r="D169" s="113"/>
      <c r="E169" s="113"/>
      <c r="F169" s="113"/>
    </row>
    <row r="170" spans="1:6" ht="19.5" customHeight="1" x14ac:dyDescent="0.25">
      <c r="A170" s="114" t="s">
        <v>16</v>
      </c>
      <c r="B170" s="114"/>
      <c r="C170" s="114"/>
      <c r="D170" s="114"/>
      <c r="E170" s="114"/>
      <c r="F170" s="114"/>
    </row>
    <row r="171" spans="1:6" ht="18" customHeight="1" x14ac:dyDescent="0.25">
      <c r="A171" s="114" t="s">
        <v>21</v>
      </c>
      <c r="B171" s="114"/>
      <c r="C171" s="114"/>
      <c r="D171" s="114"/>
      <c r="E171" s="114"/>
      <c r="F171" s="114"/>
    </row>
    <row r="172" spans="1:6" ht="20.25" customHeight="1" x14ac:dyDescent="0.25">
      <c r="A172" s="114" t="str">
        <f>$A$17</f>
        <v>DEL 01 AL 30 DE NOVIEMBRE DE 2023</v>
      </c>
      <c r="B172" s="114"/>
      <c r="C172" s="114"/>
      <c r="D172" s="114"/>
      <c r="E172" s="114"/>
      <c r="F172" s="114"/>
    </row>
    <row r="173" spans="1:6" ht="18" customHeight="1" thickBot="1" x14ac:dyDescent="0.3">
      <c r="A173" s="115" t="s">
        <v>3</v>
      </c>
      <c r="B173" s="115"/>
      <c r="C173" s="115"/>
      <c r="D173" s="115"/>
      <c r="E173" s="115"/>
      <c r="F173" s="115"/>
    </row>
    <row r="174" spans="1:6" ht="30" customHeight="1" x14ac:dyDescent="0.25">
      <c r="A174" s="15" t="s">
        <v>4</v>
      </c>
      <c r="B174" s="16" t="s">
        <v>5</v>
      </c>
      <c r="C174" s="51" t="s">
        <v>6</v>
      </c>
      <c r="D174" s="18" t="s">
        <v>7</v>
      </c>
      <c r="E174" s="18" t="s">
        <v>8</v>
      </c>
      <c r="F174" s="80" t="s">
        <v>9</v>
      </c>
    </row>
    <row r="175" spans="1:6" ht="30" customHeight="1" x14ac:dyDescent="0.25">
      <c r="A175" s="129" t="str">
        <f>$A$20</f>
        <v>BALANCE INICIAL</v>
      </c>
      <c r="B175" s="130"/>
      <c r="C175" s="130"/>
      <c r="D175" s="130"/>
      <c r="E175" s="131"/>
      <c r="F175" s="81">
        <v>7467.26</v>
      </c>
    </row>
    <row r="176" spans="1:6" ht="30" customHeight="1" x14ac:dyDescent="0.25">
      <c r="A176" s="36"/>
      <c r="B176" s="32"/>
      <c r="C176" s="31"/>
      <c r="D176" s="6">
        <v>0</v>
      </c>
      <c r="E176" s="6">
        <v>0</v>
      </c>
      <c r="F176" s="83">
        <f>F175-D176+E176</f>
        <v>7467.26</v>
      </c>
    </row>
    <row r="177" spans="1:6" ht="30" customHeight="1" thickBot="1" x14ac:dyDescent="0.3">
      <c r="A177" s="122" t="str">
        <f>$A$22</f>
        <v>BALANCE AL 30/11/2023</v>
      </c>
      <c r="B177" s="123"/>
      <c r="C177" s="123"/>
      <c r="D177" s="123"/>
      <c r="E177" s="124"/>
      <c r="F177" s="84">
        <f>F176</f>
        <v>7467.26</v>
      </c>
    </row>
    <row r="178" spans="1:6" ht="20.100000000000001" customHeight="1" x14ac:dyDescent="0.25">
      <c r="A178" s="42"/>
      <c r="C178" s="48"/>
      <c r="D178" s="9"/>
      <c r="E178" s="9"/>
      <c r="F178" s="70"/>
    </row>
    <row r="179" spans="1:6" ht="20.100000000000001" customHeight="1" x14ac:dyDescent="0.25">
      <c r="A179" s="42"/>
      <c r="C179" s="48"/>
      <c r="D179" s="9"/>
      <c r="E179" s="9"/>
      <c r="F179" s="70"/>
    </row>
    <row r="180" spans="1:6" ht="20.100000000000001" customHeight="1" x14ac:dyDescent="0.25">
      <c r="E180" s="24"/>
      <c r="F180" s="71"/>
    </row>
    <row r="181" spans="1:6" ht="20.100000000000001" customHeight="1" x14ac:dyDescent="0.25">
      <c r="A181" s="121" t="s">
        <v>10</v>
      </c>
      <c r="B181" s="121"/>
      <c r="E181" s="118" t="s">
        <v>227</v>
      </c>
      <c r="F181" s="118"/>
    </row>
    <row r="182" spans="1:6" ht="20.100000000000001" customHeight="1" x14ac:dyDescent="0.25">
      <c r="A182" s="113" t="s">
        <v>11</v>
      </c>
      <c r="B182" s="113"/>
      <c r="C182" s="55"/>
      <c r="D182" s="25"/>
      <c r="E182" s="119" t="s">
        <v>32</v>
      </c>
      <c r="F182" s="119"/>
    </row>
    <row r="183" spans="1:6" ht="20.100000000000001" customHeight="1" x14ac:dyDescent="0.25">
      <c r="A183" s="116" t="s">
        <v>12</v>
      </c>
      <c r="B183" s="116"/>
      <c r="E183" s="120" t="s">
        <v>13</v>
      </c>
      <c r="F183" s="120"/>
    </row>
    <row r="184" spans="1:6" ht="20.100000000000001" customHeight="1" x14ac:dyDescent="0.25">
      <c r="A184" s="116"/>
      <c r="B184" s="116"/>
      <c r="E184" s="128"/>
      <c r="F184" s="128"/>
    </row>
    <row r="185" spans="1:6" ht="15.75" customHeight="1" x14ac:dyDescent="0.25">
      <c r="A185" s="40"/>
      <c r="B185" s="1"/>
      <c r="C185" s="49"/>
    </row>
    <row r="186" spans="1:6" ht="15.75" customHeight="1" x14ac:dyDescent="0.25">
      <c r="A186" s="40"/>
      <c r="B186" s="1"/>
      <c r="C186" s="118" t="s">
        <v>228</v>
      </c>
      <c r="D186" s="118"/>
    </row>
    <row r="187" spans="1:6" ht="15.75" customHeight="1" x14ac:dyDescent="0.25">
      <c r="A187" s="40"/>
      <c r="B187" s="1"/>
      <c r="C187" s="119" t="s">
        <v>14</v>
      </c>
      <c r="D187" s="119"/>
    </row>
    <row r="188" spans="1:6" ht="15.75" customHeight="1" x14ac:dyDescent="0.25">
      <c r="A188" s="40"/>
      <c r="B188" s="1"/>
      <c r="C188" s="120" t="s">
        <v>15</v>
      </c>
      <c r="D188" s="120"/>
    </row>
    <row r="189" spans="1:6" ht="15.75" customHeight="1" x14ac:dyDescent="0.25">
      <c r="A189" s="40"/>
      <c r="B189" s="1"/>
      <c r="C189" s="50"/>
    </row>
    <row r="190" spans="1:6" ht="14.25" customHeight="1" x14ac:dyDescent="0.25">
      <c r="A190" s="40"/>
      <c r="B190" s="1"/>
      <c r="C190" s="50"/>
    </row>
    <row r="191" spans="1:6" ht="17.25" customHeight="1" x14ac:dyDescent="0.25">
      <c r="A191" s="40"/>
      <c r="B191" s="1"/>
      <c r="C191" s="50"/>
    </row>
    <row r="192" spans="1:6" ht="17.25" customHeight="1" x14ac:dyDescent="0.25">
      <c r="A192" s="40"/>
      <c r="B192" s="1"/>
      <c r="C192" s="50"/>
    </row>
    <row r="193" spans="1:6" ht="17.25" customHeight="1" x14ac:dyDescent="0.25">
      <c r="A193" s="40"/>
      <c r="B193" s="1"/>
      <c r="C193" s="50"/>
    </row>
    <row r="194" spans="1:6" ht="17.25" customHeight="1" x14ac:dyDescent="0.25">
      <c r="A194" s="40"/>
      <c r="B194" s="1"/>
      <c r="C194" s="50"/>
    </row>
    <row r="195" spans="1:6" ht="17.25" customHeight="1" x14ac:dyDescent="0.25">
      <c r="A195" s="40"/>
      <c r="B195" s="1"/>
      <c r="C195" s="50"/>
    </row>
    <row r="196" spans="1:6" ht="17.25" customHeight="1" x14ac:dyDescent="0.25">
      <c r="A196" s="40"/>
      <c r="B196" s="1"/>
      <c r="C196" s="119"/>
      <c r="D196" s="119"/>
    </row>
    <row r="197" spans="1:6" ht="17.25" customHeight="1" x14ac:dyDescent="0.25">
      <c r="A197" s="40"/>
      <c r="B197" s="1"/>
      <c r="C197" s="57"/>
      <c r="D197" s="11"/>
    </row>
    <row r="198" spans="1:6" ht="17.25" customHeight="1" x14ac:dyDescent="0.25">
      <c r="A198" s="40"/>
      <c r="B198" s="1"/>
      <c r="C198" s="57"/>
      <c r="D198" s="11"/>
    </row>
    <row r="199" spans="1:6" ht="17.25" customHeight="1" x14ac:dyDescent="0.25">
      <c r="A199" s="40"/>
      <c r="B199" s="1"/>
      <c r="C199" s="57"/>
      <c r="D199" s="11"/>
    </row>
    <row r="200" spans="1:6" ht="17.25" customHeight="1" x14ac:dyDescent="0.25">
      <c r="A200" s="40"/>
      <c r="B200" s="1"/>
      <c r="C200" s="57"/>
      <c r="D200" s="11"/>
    </row>
    <row r="201" spans="1:6" ht="17.25" customHeight="1" x14ac:dyDescent="0.25">
      <c r="A201" s="40"/>
      <c r="B201" s="1"/>
      <c r="C201" s="57"/>
      <c r="D201" s="11"/>
    </row>
    <row r="202" spans="1:6" x14ac:dyDescent="0.25">
      <c r="A202" s="40"/>
      <c r="B202" s="1"/>
      <c r="C202" s="57"/>
      <c r="D202" s="11"/>
    </row>
    <row r="203" spans="1:6" x14ac:dyDescent="0.25">
      <c r="C203" s="58"/>
      <c r="F203" s="64"/>
    </row>
    <row r="204" spans="1:6" x14ac:dyDescent="0.25">
      <c r="C204" s="58"/>
      <c r="F204" s="64"/>
    </row>
    <row r="205" spans="1:6" x14ac:dyDescent="0.25">
      <c r="C205" s="58"/>
      <c r="F205" s="64"/>
    </row>
    <row r="206" spans="1:6" ht="20.100000000000001" customHeight="1" x14ac:dyDescent="0.25">
      <c r="A206" s="113" t="s">
        <v>19</v>
      </c>
      <c r="B206" s="113"/>
      <c r="C206" s="113"/>
      <c r="D206" s="113"/>
      <c r="E206" s="113"/>
      <c r="F206" s="113"/>
    </row>
    <row r="207" spans="1:6" ht="20.100000000000001" customHeight="1" x14ac:dyDescent="0.25">
      <c r="A207" s="114" t="s">
        <v>16</v>
      </c>
      <c r="B207" s="114"/>
      <c r="C207" s="114"/>
      <c r="D207" s="114"/>
      <c r="E207" s="114"/>
      <c r="F207" s="114"/>
    </row>
    <row r="208" spans="1:6" ht="20.100000000000001" customHeight="1" x14ac:dyDescent="0.25">
      <c r="A208" s="114" t="s">
        <v>22</v>
      </c>
      <c r="B208" s="114"/>
      <c r="C208" s="114"/>
      <c r="D208" s="114"/>
      <c r="E208" s="114"/>
      <c r="F208" s="114"/>
    </row>
    <row r="209" spans="1:6" ht="20.100000000000001" customHeight="1" x14ac:dyDescent="0.25">
      <c r="A209" s="114" t="str">
        <f>$A$17</f>
        <v>DEL 01 AL 30 DE NOVIEMBRE DE 2023</v>
      </c>
      <c r="B209" s="114"/>
      <c r="C209" s="114"/>
      <c r="D209" s="114"/>
      <c r="E209" s="114"/>
      <c r="F209" s="114"/>
    </row>
    <row r="210" spans="1:6" ht="20.100000000000001" customHeight="1" thickBot="1" x14ac:dyDescent="0.3">
      <c r="A210" s="115" t="s">
        <v>3</v>
      </c>
      <c r="B210" s="115"/>
      <c r="C210" s="115"/>
      <c r="D210" s="115"/>
      <c r="E210" s="115"/>
      <c r="F210" s="115"/>
    </row>
    <row r="211" spans="1:6" ht="30" customHeight="1" x14ac:dyDescent="0.25">
      <c r="A211" s="15" t="s">
        <v>4</v>
      </c>
      <c r="B211" s="16" t="s">
        <v>5</v>
      </c>
      <c r="C211" s="51" t="s">
        <v>6</v>
      </c>
      <c r="D211" s="18" t="s">
        <v>7</v>
      </c>
      <c r="E211" s="18" t="s">
        <v>8</v>
      </c>
      <c r="F211" s="79" t="s">
        <v>9</v>
      </c>
    </row>
    <row r="212" spans="1:6" ht="30" customHeight="1" x14ac:dyDescent="0.25">
      <c r="A212" s="129" t="str">
        <f>$A$20</f>
        <v>BALANCE INICIAL</v>
      </c>
      <c r="B212" s="130"/>
      <c r="C212" s="130"/>
      <c r="D212" s="130"/>
      <c r="E212" s="131"/>
      <c r="F212" s="88">
        <v>294549.24</v>
      </c>
    </row>
    <row r="213" spans="1:6" ht="30" customHeight="1" x14ac:dyDescent="0.25">
      <c r="A213" s="36"/>
      <c r="B213" s="32"/>
      <c r="C213" s="31"/>
      <c r="D213" s="6">
        <v>0</v>
      </c>
      <c r="E213" s="6">
        <v>0</v>
      </c>
      <c r="F213" s="83">
        <f>F212-D213+E213</f>
        <v>294549.24</v>
      </c>
    </row>
    <row r="214" spans="1:6" ht="30" customHeight="1" thickBot="1" x14ac:dyDescent="0.3">
      <c r="A214" s="122" t="str">
        <f>$A$22</f>
        <v>BALANCE AL 30/11/2023</v>
      </c>
      <c r="B214" s="123"/>
      <c r="C214" s="123"/>
      <c r="D214" s="123"/>
      <c r="E214" s="124"/>
      <c r="F214" s="84">
        <f>F213</f>
        <v>294549.24</v>
      </c>
    </row>
    <row r="215" spans="1:6" ht="17.25" customHeight="1" x14ac:dyDescent="0.25">
      <c r="A215" s="42"/>
      <c r="C215" s="48"/>
      <c r="D215" s="9"/>
      <c r="E215" s="9"/>
      <c r="F215" s="70"/>
    </row>
    <row r="216" spans="1:6" ht="17.25" customHeight="1" x14ac:dyDescent="0.25">
      <c r="A216" s="42"/>
      <c r="C216" s="48"/>
      <c r="D216" s="9"/>
      <c r="E216" s="9"/>
      <c r="F216" s="70"/>
    </row>
    <row r="217" spans="1:6" ht="17.25" customHeight="1" x14ac:dyDescent="0.25">
      <c r="C217" s="48"/>
      <c r="D217" s="9"/>
      <c r="E217" s="9"/>
      <c r="F217" s="9"/>
    </row>
    <row r="218" spans="1:6" ht="17.25" customHeight="1" x14ac:dyDescent="0.25">
      <c r="A218" s="121" t="s">
        <v>10</v>
      </c>
      <c r="B218" s="121"/>
      <c r="D218" s="118" t="s">
        <v>227</v>
      </c>
      <c r="E218" s="118"/>
      <c r="F218" s="118"/>
    </row>
    <row r="219" spans="1:6" ht="17.25" customHeight="1" x14ac:dyDescent="0.25">
      <c r="A219" s="113" t="s">
        <v>11</v>
      </c>
      <c r="B219" s="113"/>
      <c r="D219" s="132" t="s">
        <v>32</v>
      </c>
      <c r="E219" s="132"/>
      <c r="F219" s="132"/>
    </row>
    <row r="220" spans="1:6" ht="18" customHeight="1" x14ac:dyDescent="0.25">
      <c r="A220" s="116" t="s">
        <v>12</v>
      </c>
      <c r="B220" s="116"/>
      <c r="C220" s="55"/>
      <c r="D220" s="120" t="s">
        <v>13</v>
      </c>
      <c r="E220" s="120"/>
      <c r="F220" s="120"/>
    </row>
    <row r="221" spans="1:6" ht="18" customHeight="1" x14ac:dyDescent="0.25">
      <c r="A221" s="116"/>
      <c r="B221" s="116"/>
    </row>
    <row r="222" spans="1:6" ht="18" customHeight="1" x14ac:dyDescent="0.25">
      <c r="A222" s="40"/>
      <c r="B222" s="1"/>
      <c r="C222" s="49"/>
    </row>
    <row r="223" spans="1:6" ht="18" customHeight="1" x14ac:dyDescent="0.25">
      <c r="C223" s="118" t="s">
        <v>228</v>
      </c>
      <c r="D223" s="118"/>
    </row>
    <row r="224" spans="1:6" ht="18" customHeight="1" x14ac:dyDescent="0.25">
      <c r="C224" s="119" t="s">
        <v>14</v>
      </c>
      <c r="D224" s="119"/>
    </row>
    <row r="225" spans="3:4" ht="18" customHeight="1" x14ac:dyDescent="0.25">
      <c r="C225" s="120" t="s">
        <v>15</v>
      </c>
      <c r="D225" s="120"/>
    </row>
    <row r="226" spans="3:4" ht="19.899999999999999" customHeight="1" x14ac:dyDescent="0.25">
      <c r="C226" s="49"/>
    </row>
    <row r="227" spans="3:4" ht="19.899999999999999" customHeight="1" x14ac:dyDescent="0.25">
      <c r="C227" s="49"/>
    </row>
    <row r="228" spans="3:4" ht="20.100000000000001" customHeight="1" x14ac:dyDescent="0.25">
      <c r="C228" s="49"/>
    </row>
    <row r="229" spans="3:4" ht="20.100000000000001" customHeight="1" x14ac:dyDescent="0.25">
      <c r="C229" s="49"/>
    </row>
    <row r="230" spans="3:4" ht="20.100000000000001" customHeight="1" x14ac:dyDescent="0.25">
      <c r="C230" s="49"/>
    </row>
    <row r="231" spans="3:4" ht="20.100000000000001" customHeight="1" x14ac:dyDescent="0.25">
      <c r="C231" s="49"/>
    </row>
    <row r="232" spans="3:4" ht="20.100000000000001" customHeight="1" x14ac:dyDescent="0.25">
      <c r="C232" s="49"/>
    </row>
    <row r="233" spans="3:4" ht="20.100000000000001" customHeight="1" x14ac:dyDescent="0.25">
      <c r="C233" s="49"/>
    </row>
    <row r="234" spans="3:4" ht="20.100000000000001" customHeight="1" x14ac:dyDescent="0.25">
      <c r="C234" s="49"/>
    </row>
    <row r="235" spans="3:4" ht="20.100000000000001" customHeight="1" x14ac:dyDescent="0.25">
      <c r="C235" s="49"/>
    </row>
    <row r="236" spans="3:4" ht="20.100000000000001" customHeight="1" x14ac:dyDescent="0.25">
      <c r="C236" s="49"/>
    </row>
    <row r="237" spans="3:4" ht="19.899999999999999" customHeight="1" x14ac:dyDescent="0.25">
      <c r="C237" s="49"/>
    </row>
    <row r="238" spans="3:4" ht="19.899999999999999" customHeight="1" x14ac:dyDescent="0.25">
      <c r="C238" s="49"/>
    </row>
    <row r="239" spans="3:4" ht="19.899999999999999" customHeight="1" x14ac:dyDescent="0.25">
      <c r="C239" s="49"/>
    </row>
    <row r="240" spans="3:4" ht="19.899999999999999" customHeight="1" x14ac:dyDescent="0.25">
      <c r="C240" s="49"/>
    </row>
    <row r="241" spans="1:6" ht="19.899999999999999" customHeight="1" x14ac:dyDescent="0.25">
      <c r="C241" s="49"/>
    </row>
    <row r="242" spans="1:6" ht="19.899999999999999" customHeight="1" x14ac:dyDescent="0.25">
      <c r="C242" s="49"/>
    </row>
    <row r="243" spans="1:6" ht="19.899999999999999" customHeight="1" x14ac:dyDescent="0.25">
      <c r="F243" s="64"/>
    </row>
    <row r="244" spans="1:6" ht="19.899999999999999" customHeight="1" x14ac:dyDescent="0.25">
      <c r="C244" s="58"/>
      <c r="F244" s="64"/>
    </row>
    <row r="245" spans="1:6" ht="19.899999999999999" customHeight="1" x14ac:dyDescent="0.25">
      <c r="C245" s="58"/>
      <c r="F245" s="64"/>
    </row>
    <row r="246" spans="1:6" ht="19.899999999999999" customHeight="1" x14ac:dyDescent="0.25">
      <c r="C246" s="58"/>
      <c r="F246" s="64"/>
    </row>
    <row r="247" spans="1:6" ht="19.899999999999999" customHeight="1" x14ac:dyDescent="0.25">
      <c r="C247" s="58"/>
      <c r="F247" s="64"/>
    </row>
    <row r="248" spans="1:6" ht="19.899999999999999" customHeight="1" x14ac:dyDescent="0.25">
      <c r="C248" s="58"/>
      <c r="F248" s="64"/>
    </row>
    <row r="249" spans="1:6" ht="19.899999999999999" customHeight="1" x14ac:dyDescent="0.25">
      <c r="C249" s="58"/>
      <c r="F249" s="64"/>
    </row>
    <row r="250" spans="1:6" ht="19.899999999999999" customHeight="1" x14ac:dyDescent="0.25">
      <c r="C250" s="58"/>
      <c r="F250" s="64"/>
    </row>
    <row r="251" spans="1:6" ht="19.899999999999999" customHeight="1" x14ac:dyDescent="0.25">
      <c r="C251" s="58"/>
      <c r="F251" s="64"/>
    </row>
    <row r="252" spans="1:6" ht="19.899999999999999" customHeight="1" x14ac:dyDescent="0.25">
      <c r="A252" s="113" t="s">
        <v>0</v>
      </c>
      <c r="B252" s="113"/>
      <c r="C252" s="113"/>
      <c r="D252" s="113"/>
      <c r="E252" s="113"/>
      <c r="F252" s="113"/>
    </row>
    <row r="253" spans="1:6" ht="19.899999999999999" customHeight="1" x14ac:dyDescent="0.25">
      <c r="A253" s="114" t="s">
        <v>16</v>
      </c>
      <c r="B253" s="114"/>
      <c r="C253" s="114"/>
      <c r="D253" s="114"/>
      <c r="E253" s="114"/>
      <c r="F253" s="114"/>
    </row>
    <row r="254" spans="1:6" ht="19.899999999999999" customHeight="1" x14ac:dyDescent="0.25">
      <c r="A254" s="114" t="s">
        <v>23</v>
      </c>
      <c r="B254" s="114"/>
      <c r="C254" s="114"/>
      <c r="D254" s="114"/>
      <c r="E254" s="114"/>
      <c r="F254" s="114"/>
    </row>
    <row r="255" spans="1:6" ht="19.899999999999999" customHeight="1" x14ac:dyDescent="0.25">
      <c r="A255" s="114" t="str">
        <f>$A$17</f>
        <v>DEL 01 AL 30 DE NOVIEMBRE DE 2023</v>
      </c>
      <c r="B255" s="114"/>
      <c r="C255" s="114"/>
      <c r="D255" s="114"/>
      <c r="E255" s="114"/>
      <c r="F255" s="114"/>
    </row>
    <row r="256" spans="1:6" ht="19.899999999999999" customHeight="1" thickBot="1" x14ac:dyDescent="0.3">
      <c r="A256" s="114" t="s">
        <v>3</v>
      </c>
      <c r="B256" s="114"/>
      <c r="C256" s="114"/>
      <c r="D256" s="114"/>
      <c r="E256" s="114"/>
      <c r="F256" s="114"/>
    </row>
    <row r="257" spans="1:6" ht="30" customHeight="1" x14ac:dyDescent="0.25">
      <c r="A257" s="15" t="s">
        <v>4</v>
      </c>
      <c r="B257" s="16" t="s">
        <v>5</v>
      </c>
      <c r="C257" s="51" t="s">
        <v>6</v>
      </c>
      <c r="D257" s="18" t="s">
        <v>7</v>
      </c>
      <c r="E257" s="18" t="s">
        <v>8</v>
      </c>
      <c r="F257" s="79" t="s">
        <v>9</v>
      </c>
    </row>
    <row r="258" spans="1:6" ht="30" customHeight="1" x14ac:dyDescent="0.25">
      <c r="A258" s="129" t="str">
        <f>$A$20</f>
        <v>BALANCE INICIAL</v>
      </c>
      <c r="B258" s="130"/>
      <c r="C258" s="130"/>
      <c r="D258" s="130"/>
      <c r="E258" s="131"/>
      <c r="F258" s="81">
        <v>0</v>
      </c>
    </row>
    <row r="259" spans="1:6" ht="30" customHeight="1" x14ac:dyDescent="0.25">
      <c r="A259" s="43"/>
      <c r="B259" s="32"/>
      <c r="C259" s="31"/>
      <c r="D259" s="6">
        <v>0</v>
      </c>
      <c r="E259" s="6">
        <v>0</v>
      </c>
      <c r="F259" s="83">
        <f>+F258-D259+E259</f>
        <v>0</v>
      </c>
    </row>
    <row r="260" spans="1:6" ht="30" customHeight="1" thickBot="1" x14ac:dyDescent="0.3">
      <c r="A260" s="122" t="str">
        <f>$A$22</f>
        <v>BALANCE AL 30/11/2023</v>
      </c>
      <c r="B260" s="123"/>
      <c r="C260" s="123"/>
      <c r="D260" s="123"/>
      <c r="E260" s="124"/>
      <c r="F260" s="84">
        <f>F259</f>
        <v>0</v>
      </c>
    </row>
    <row r="261" spans="1:6" ht="18" customHeight="1" x14ac:dyDescent="0.25">
      <c r="A261" s="42"/>
      <c r="C261" s="48"/>
      <c r="D261" s="9"/>
      <c r="E261" s="9"/>
      <c r="F261" s="69"/>
    </row>
    <row r="262" spans="1:6" ht="18" customHeight="1" x14ac:dyDescent="0.25">
      <c r="A262" s="42"/>
      <c r="C262" s="48"/>
      <c r="D262" s="9"/>
      <c r="E262" s="9"/>
      <c r="F262" s="69"/>
    </row>
    <row r="263" spans="1:6" ht="18" customHeight="1" x14ac:dyDescent="0.25"/>
    <row r="264" spans="1:6" ht="20.100000000000001" customHeight="1" x14ac:dyDescent="0.25">
      <c r="D264" s="9"/>
      <c r="E264" s="9"/>
      <c r="F264" s="9"/>
    </row>
    <row r="265" spans="1:6" ht="20.100000000000001" customHeight="1" x14ac:dyDescent="0.25">
      <c r="A265" s="121" t="s">
        <v>10</v>
      </c>
      <c r="B265" s="121"/>
      <c r="D265" s="118" t="s">
        <v>227</v>
      </c>
      <c r="E265" s="118"/>
      <c r="F265" s="118"/>
    </row>
    <row r="266" spans="1:6" ht="20.100000000000001" customHeight="1" x14ac:dyDescent="0.25">
      <c r="A266" s="113" t="s">
        <v>11</v>
      </c>
      <c r="B266" s="113"/>
      <c r="D266" s="119" t="s">
        <v>32</v>
      </c>
      <c r="E266" s="119"/>
      <c r="F266" s="119"/>
    </row>
    <row r="267" spans="1:6" ht="20.100000000000001" customHeight="1" x14ac:dyDescent="0.25">
      <c r="A267" s="116" t="s">
        <v>12</v>
      </c>
      <c r="B267" s="116"/>
      <c r="D267" s="120" t="s">
        <v>13</v>
      </c>
      <c r="E267" s="120"/>
      <c r="F267" s="120"/>
    </row>
    <row r="268" spans="1:6" ht="20.100000000000001" customHeight="1" x14ac:dyDescent="0.25">
      <c r="A268" s="40"/>
      <c r="B268" s="1"/>
    </row>
    <row r="269" spans="1:6" ht="20.100000000000001" customHeight="1" x14ac:dyDescent="0.25">
      <c r="A269" s="40"/>
      <c r="B269" s="1"/>
    </row>
    <row r="270" spans="1:6" ht="20.100000000000001" customHeight="1" x14ac:dyDescent="0.25">
      <c r="A270" s="40"/>
      <c r="B270" s="1"/>
      <c r="C270" s="49"/>
    </row>
    <row r="271" spans="1:6" ht="20.100000000000001" customHeight="1" x14ac:dyDescent="0.25">
      <c r="C271" s="118" t="s">
        <v>228</v>
      </c>
      <c r="D271" s="118"/>
    </row>
    <row r="272" spans="1:6" ht="20.100000000000001" customHeight="1" x14ac:dyDescent="0.25">
      <c r="C272" s="119" t="s">
        <v>14</v>
      </c>
      <c r="D272" s="119"/>
    </row>
    <row r="273" spans="3:4" ht="20.100000000000001" customHeight="1" x14ac:dyDescent="0.25">
      <c r="C273" s="120" t="s">
        <v>15</v>
      </c>
      <c r="D273" s="120"/>
    </row>
    <row r="274" spans="3:4" ht="20.100000000000001" customHeight="1" x14ac:dyDescent="0.25">
      <c r="C274" s="13"/>
      <c r="D274" s="13"/>
    </row>
    <row r="275" spans="3:4" ht="20.100000000000001" customHeight="1" x14ac:dyDescent="0.25">
      <c r="C275" s="13"/>
      <c r="D275" s="13"/>
    </row>
    <row r="276" spans="3:4" ht="20.100000000000001" customHeight="1" x14ac:dyDescent="0.25">
      <c r="C276" s="13"/>
      <c r="D276" s="13"/>
    </row>
    <row r="277" spans="3:4" ht="20.100000000000001" customHeight="1" x14ac:dyDescent="0.25">
      <c r="C277" s="13"/>
      <c r="D277" s="13"/>
    </row>
    <row r="278" spans="3:4" ht="20.100000000000001" customHeight="1" x14ac:dyDescent="0.25">
      <c r="C278" s="13"/>
      <c r="D278" s="13"/>
    </row>
    <row r="279" spans="3:4" ht="19.5" customHeight="1" x14ac:dyDescent="0.25">
      <c r="C279" s="13"/>
      <c r="D279" s="13"/>
    </row>
    <row r="280" spans="3:4" ht="19.5" customHeight="1" x14ac:dyDescent="0.25">
      <c r="C280" s="13"/>
      <c r="D280" s="13"/>
    </row>
    <row r="281" spans="3:4" ht="19.5" customHeight="1" x14ac:dyDescent="0.25">
      <c r="C281" s="13"/>
      <c r="D281" s="13"/>
    </row>
    <row r="282" spans="3:4" ht="19.5" customHeight="1" x14ac:dyDescent="0.25">
      <c r="C282" s="13"/>
      <c r="D282" s="13"/>
    </row>
    <row r="283" spans="3:4" ht="19.5" customHeight="1" x14ac:dyDescent="0.25">
      <c r="C283" s="13"/>
      <c r="D283" s="13"/>
    </row>
    <row r="284" spans="3:4" ht="19.5" customHeight="1" x14ac:dyDescent="0.25">
      <c r="C284" s="13"/>
      <c r="D284" s="13"/>
    </row>
    <row r="285" spans="3:4" ht="19.5" customHeight="1" x14ac:dyDescent="0.25">
      <c r="C285" s="13"/>
      <c r="D285" s="13"/>
    </row>
    <row r="286" spans="3:4" ht="19.5" customHeight="1" x14ac:dyDescent="0.25">
      <c r="C286" s="13"/>
      <c r="D286" s="13"/>
    </row>
    <row r="287" spans="3:4" ht="20.100000000000001" customHeight="1" x14ac:dyDescent="0.25">
      <c r="C287" s="13"/>
      <c r="D287" s="13"/>
    </row>
    <row r="288" spans="3:4" ht="20.100000000000001" customHeight="1" x14ac:dyDescent="0.25">
      <c r="C288" s="13"/>
      <c r="D288" s="13"/>
    </row>
    <row r="289" spans="3:6" ht="20.100000000000001" customHeight="1" x14ac:dyDescent="0.25">
      <c r="C289" s="13"/>
      <c r="D289" s="13"/>
    </row>
    <row r="290" spans="3:6" ht="20.100000000000001" customHeight="1" x14ac:dyDescent="0.25">
      <c r="C290" s="13"/>
      <c r="D290" s="13"/>
    </row>
    <row r="291" spans="3:6" ht="20.100000000000001" customHeight="1" x14ac:dyDescent="0.25">
      <c r="C291" s="13"/>
      <c r="D291" s="13"/>
    </row>
    <row r="292" spans="3:6" ht="19.5" customHeight="1" x14ac:dyDescent="0.25">
      <c r="C292" s="13"/>
      <c r="D292" s="13"/>
    </row>
    <row r="293" spans="3:6" ht="19.5" customHeight="1" x14ac:dyDescent="0.25">
      <c r="C293" s="13"/>
      <c r="D293" s="13"/>
    </row>
    <row r="294" spans="3:6" ht="19.5" customHeight="1" x14ac:dyDescent="0.25">
      <c r="C294" s="13"/>
      <c r="D294" s="13"/>
    </row>
    <row r="295" spans="3:6" ht="20.100000000000001" customHeight="1" x14ac:dyDescent="0.25">
      <c r="C295" s="13"/>
      <c r="D295" s="13"/>
    </row>
    <row r="296" spans="3:6" ht="20.100000000000001" customHeight="1" x14ac:dyDescent="0.25">
      <c r="C296" s="13"/>
      <c r="D296" s="13"/>
    </row>
    <row r="297" spans="3:6" ht="20.100000000000001" customHeight="1" x14ac:dyDescent="0.25">
      <c r="C297" s="13"/>
      <c r="D297" s="13"/>
    </row>
    <row r="298" spans="3:6" ht="19.899999999999999" customHeight="1" x14ac:dyDescent="0.25">
      <c r="C298" s="49"/>
    </row>
    <row r="299" spans="3:6" ht="19.899999999999999" customHeight="1" x14ac:dyDescent="0.25">
      <c r="C299" s="49"/>
    </row>
    <row r="300" spans="3:6" ht="19.899999999999999" customHeight="1" x14ac:dyDescent="0.25">
      <c r="C300" s="49"/>
    </row>
    <row r="301" spans="3:6" ht="19.899999999999999" customHeight="1" x14ac:dyDescent="0.25">
      <c r="C301" s="49"/>
    </row>
    <row r="302" spans="3:6" ht="19.899999999999999" customHeight="1" x14ac:dyDescent="0.25">
      <c r="C302" s="49"/>
    </row>
    <row r="303" spans="3:6" ht="19.899999999999999" customHeight="1" x14ac:dyDescent="0.25">
      <c r="C303" s="58"/>
      <c r="F303" s="64"/>
    </row>
    <row r="304" spans="3:6" ht="19.899999999999999" customHeight="1" x14ac:dyDescent="0.25">
      <c r="C304" s="58"/>
      <c r="F304" s="64"/>
    </row>
    <row r="305" spans="1:6" ht="19.899999999999999" customHeight="1" x14ac:dyDescent="0.25">
      <c r="C305" s="58"/>
      <c r="F305" s="64"/>
    </row>
    <row r="306" spans="1:6" ht="19.899999999999999" customHeight="1" x14ac:dyDescent="0.25">
      <c r="C306" s="58"/>
      <c r="F306" s="64"/>
    </row>
    <row r="307" spans="1:6" ht="19.899999999999999" customHeight="1" x14ac:dyDescent="0.25">
      <c r="C307" s="58"/>
      <c r="F307" s="64"/>
    </row>
    <row r="308" spans="1:6" ht="19.899999999999999" customHeight="1" x14ac:dyDescent="0.25">
      <c r="C308" s="58"/>
      <c r="F308" s="64"/>
    </row>
    <row r="309" spans="1:6" x14ac:dyDescent="0.25">
      <c r="C309" s="58"/>
      <c r="F309" s="64"/>
    </row>
    <row r="310" spans="1:6" ht="17.25" customHeight="1" x14ac:dyDescent="0.25">
      <c r="C310" s="58"/>
      <c r="F310" s="72"/>
    </row>
    <row r="311" spans="1:6" x14ac:dyDescent="0.25">
      <c r="C311" s="58"/>
      <c r="D311" s="68"/>
      <c r="E311" s="68"/>
      <c r="F311" s="72"/>
    </row>
    <row r="312" spans="1:6" ht="20.100000000000001" customHeight="1" x14ac:dyDescent="0.25">
      <c r="A312" s="113" t="s">
        <v>19</v>
      </c>
      <c r="B312" s="113"/>
      <c r="C312" s="113"/>
      <c r="D312" s="113"/>
      <c r="E312" s="113"/>
      <c r="F312" s="113"/>
    </row>
    <row r="313" spans="1:6" ht="20.100000000000001" customHeight="1" x14ac:dyDescent="0.25">
      <c r="A313" s="114" t="s">
        <v>16</v>
      </c>
      <c r="B313" s="114"/>
      <c r="C313" s="114"/>
      <c r="D313" s="114"/>
      <c r="E313" s="114"/>
      <c r="F313" s="114"/>
    </row>
    <row r="314" spans="1:6" ht="20.100000000000001" customHeight="1" x14ac:dyDescent="0.25">
      <c r="A314" s="114" t="s">
        <v>24</v>
      </c>
      <c r="B314" s="114"/>
      <c r="C314" s="114"/>
      <c r="D314" s="114"/>
      <c r="E314" s="114"/>
      <c r="F314" s="114"/>
    </row>
    <row r="315" spans="1:6" ht="20.100000000000001" customHeight="1" x14ac:dyDescent="0.25">
      <c r="A315" s="114" t="str">
        <f>$A$17</f>
        <v>DEL 01 AL 30 DE NOVIEMBRE DE 2023</v>
      </c>
      <c r="B315" s="114"/>
      <c r="C315" s="114"/>
      <c r="D315" s="114"/>
      <c r="E315" s="114"/>
      <c r="F315" s="114"/>
    </row>
    <row r="316" spans="1:6" ht="20.100000000000001" customHeight="1" thickBot="1" x14ac:dyDescent="0.3">
      <c r="A316" s="115" t="s">
        <v>3</v>
      </c>
      <c r="B316" s="115"/>
      <c r="C316" s="115"/>
      <c r="D316" s="115"/>
      <c r="E316" s="115"/>
      <c r="F316" s="115"/>
    </row>
    <row r="317" spans="1:6" ht="30" customHeight="1" x14ac:dyDescent="0.25">
      <c r="A317" s="15" t="s">
        <v>4</v>
      </c>
      <c r="B317" s="16" t="s">
        <v>5</v>
      </c>
      <c r="C317" s="51" t="s">
        <v>6</v>
      </c>
      <c r="D317" s="18" t="s">
        <v>7</v>
      </c>
      <c r="E317" s="18" t="s">
        <v>8</v>
      </c>
      <c r="F317" s="79" t="s">
        <v>9</v>
      </c>
    </row>
    <row r="318" spans="1:6" ht="30" customHeight="1" x14ac:dyDescent="0.25">
      <c r="A318" s="125" t="str">
        <f>$A$20</f>
        <v>BALANCE INICIAL</v>
      </c>
      <c r="B318" s="126"/>
      <c r="C318" s="126"/>
      <c r="D318" s="126"/>
      <c r="E318" s="127"/>
      <c r="F318" s="81">
        <v>120593.29</v>
      </c>
    </row>
    <row r="319" spans="1:6" ht="30" customHeight="1" x14ac:dyDescent="0.25">
      <c r="A319" s="36"/>
      <c r="B319" s="32"/>
      <c r="C319" s="19"/>
      <c r="D319" s="6">
        <v>0</v>
      </c>
      <c r="E319" s="6">
        <v>0</v>
      </c>
      <c r="F319" s="83">
        <f>+F318-D319+E319</f>
        <v>120593.29</v>
      </c>
    </row>
    <row r="320" spans="1:6" ht="30" customHeight="1" thickBot="1" x14ac:dyDescent="0.3">
      <c r="A320" s="122" t="str">
        <f>$A$22</f>
        <v>BALANCE AL 30/11/2023</v>
      </c>
      <c r="B320" s="123"/>
      <c r="C320" s="123"/>
      <c r="D320" s="123"/>
      <c r="E320" s="124"/>
      <c r="F320" s="84">
        <f>F319</f>
        <v>120593.29</v>
      </c>
    </row>
    <row r="321" spans="1:6" ht="20.100000000000001" customHeight="1" x14ac:dyDescent="0.25">
      <c r="C321" s="48"/>
      <c r="D321" s="9"/>
      <c r="E321" s="9"/>
      <c r="F321" s="70"/>
    </row>
    <row r="322" spans="1:6" ht="20.100000000000001" customHeight="1" x14ac:dyDescent="0.25">
      <c r="C322" s="48"/>
      <c r="D322" s="9"/>
      <c r="E322" s="9"/>
      <c r="F322" s="70"/>
    </row>
    <row r="323" spans="1:6" ht="20.100000000000001" customHeight="1" x14ac:dyDescent="0.25">
      <c r="A323" s="121" t="s">
        <v>10</v>
      </c>
      <c r="B323" s="121"/>
      <c r="D323" s="118" t="s">
        <v>227</v>
      </c>
      <c r="E323" s="118"/>
      <c r="F323" s="118"/>
    </row>
    <row r="324" spans="1:6" ht="20.100000000000001" customHeight="1" x14ac:dyDescent="0.25">
      <c r="A324" s="113" t="s">
        <v>11</v>
      </c>
      <c r="B324" s="113"/>
      <c r="D324" s="119" t="s">
        <v>32</v>
      </c>
      <c r="E324" s="119"/>
      <c r="F324" s="119"/>
    </row>
    <row r="325" spans="1:6" ht="20.100000000000001" customHeight="1" x14ac:dyDescent="0.25">
      <c r="A325" s="116" t="s">
        <v>12</v>
      </c>
      <c r="B325" s="116"/>
      <c r="D325" s="120" t="s">
        <v>13</v>
      </c>
      <c r="E325" s="120"/>
      <c r="F325" s="120"/>
    </row>
    <row r="326" spans="1:6" ht="20.100000000000001" customHeight="1" x14ac:dyDescent="0.25"/>
    <row r="327" spans="1:6" ht="20.100000000000001" customHeight="1" x14ac:dyDescent="0.25">
      <c r="C327" s="58"/>
    </row>
    <row r="328" spans="1:6" ht="20.100000000000001" customHeight="1" x14ac:dyDescent="0.25">
      <c r="C328" s="59" t="s">
        <v>228</v>
      </c>
      <c r="D328" s="9"/>
      <c r="E328" s="11"/>
    </row>
    <row r="329" spans="1:6" ht="20.100000000000001" customHeight="1" x14ac:dyDescent="0.25">
      <c r="C329" s="57" t="s">
        <v>14</v>
      </c>
      <c r="D329" s="11"/>
      <c r="E329" s="11"/>
    </row>
    <row r="330" spans="1:6" x14ac:dyDescent="0.25">
      <c r="C330" s="50" t="s">
        <v>15</v>
      </c>
    </row>
    <row r="347" spans="3:6" x14ac:dyDescent="0.25">
      <c r="C347" s="58"/>
      <c r="F347" s="64"/>
    </row>
    <row r="348" spans="3:6" x14ac:dyDescent="0.25">
      <c r="C348" s="58"/>
      <c r="F348" s="64"/>
    </row>
    <row r="349" spans="3:6" x14ac:dyDescent="0.25">
      <c r="C349" s="58"/>
      <c r="F349" s="64"/>
    </row>
    <row r="350" spans="3:6" x14ac:dyDescent="0.25">
      <c r="C350" s="58"/>
      <c r="F350" s="64"/>
    </row>
    <row r="351" spans="3:6" x14ac:dyDescent="0.25">
      <c r="C351" s="58"/>
      <c r="F351" s="64"/>
    </row>
    <row r="352" spans="3:6" x14ac:dyDescent="0.25">
      <c r="C352" s="58"/>
      <c r="F352" s="64"/>
    </row>
    <row r="353" spans="1:6" x14ac:dyDescent="0.25">
      <c r="C353" s="58"/>
      <c r="F353" s="64"/>
    </row>
    <row r="354" spans="1:6" x14ac:dyDescent="0.25">
      <c r="C354" s="58"/>
      <c r="F354" s="64"/>
    </row>
    <row r="355" spans="1:6" x14ac:dyDescent="0.25">
      <c r="C355" s="58"/>
      <c r="F355" s="64"/>
    </row>
    <row r="356" spans="1:6" ht="20.100000000000001" customHeight="1" x14ac:dyDescent="0.25">
      <c r="A356" s="113" t="s">
        <v>19</v>
      </c>
      <c r="B356" s="113"/>
      <c r="C356" s="113"/>
      <c r="D356" s="113"/>
      <c r="E356" s="113"/>
      <c r="F356" s="113"/>
    </row>
    <row r="357" spans="1:6" ht="20.100000000000001" customHeight="1" x14ac:dyDescent="0.25">
      <c r="A357" s="114" t="s">
        <v>16</v>
      </c>
      <c r="B357" s="114"/>
      <c r="C357" s="114"/>
      <c r="D357" s="114"/>
      <c r="E357" s="114"/>
      <c r="F357" s="114"/>
    </row>
    <row r="358" spans="1:6" ht="20.100000000000001" customHeight="1" x14ac:dyDescent="0.25">
      <c r="A358" s="113" t="s">
        <v>25</v>
      </c>
      <c r="B358" s="113"/>
      <c r="C358" s="113"/>
      <c r="D358" s="113"/>
      <c r="E358" s="113"/>
      <c r="F358" s="113"/>
    </row>
    <row r="359" spans="1:6" ht="20.100000000000001" customHeight="1" x14ac:dyDescent="0.25">
      <c r="A359" s="114" t="str">
        <f>$A$17</f>
        <v>DEL 01 AL 30 DE NOVIEMBRE DE 2023</v>
      </c>
      <c r="B359" s="114"/>
      <c r="C359" s="114"/>
      <c r="D359" s="114"/>
      <c r="E359" s="114"/>
      <c r="F359" s="114"/>
    </row>
    <row r="360" spans="1:6" ht="20.100000000000001" customHeight="1" thickBot="1" x14ac:dyDescent="0.3">
      <c r="A360" s="115" t="s">
        <v>3</v>
      </c>
      <c r="B360" s="115"/>
      <c r="C360" s="115"/>
      <c r="D360" s="115"/>
      <c r="E360" s="115"/>
      <c r="F360" s="115"/>
    </row>
    <row r="361" spans="1:6" ht="30" customHeight="1" x14ac:dyDescent="0.25">
      <c r="A361" s="15" t="s">
        <v>4</v>
      </c>
      <c r="B361" s="51" t="s">
        <v>5</v>
      </c>
      <c r="C361" s="51" t="s">
        <v>6</v>
      </c>
      <c r="D361" s="37" t="s">
        <v>7</v>
      </c>
      <c r="E361" s="18" t="s">
        <v>8</v>
      </c>
      <c r="F361" s="80" t="s">
        <v>9</v>
      </c>
    </row>
    <row r="362" spans="1:6" ht="30" customHeight="1" x14ac:dyDescent="0.25">
      <c r="A362" s="125" t="str">
        <f>$A$20</f>
        <v>BALANCE INICIAL</v>
      </c>
      <c r="B362" s="126"/>
      <c r="C362" s="126"/>
      <c r="D362" s="126"/>
      <c r="E362" s="127"/>
      <c r="F362" s="85">
        <v>24267.790000000055</v>
      </c>
    </row>
    <row r="363" spans="1:6" ht="30" customHeight="1" x14ac:dyDescent="0.25">
      <c r="A363" s="43">
        <v>45260</v>
      </c>
      <c r="B363" s="32"/>
      <c r="C363" s="19" t="s">
        <v>229</v>
      </c>
      <c r="D363" s="65"/>
      <c r="E363" s="6">
        <v>1248846</v>
      </c>
      <c r="F363" s="86">
        <f>+F362-D363+E363</f>
        <v>1273113.79</v>
      </c>
    </row>
    <row r="364" spans="1:6" ht="66" customHeight="1" x14ac:dyDescent="0.25">
      <c r="A364" s="43">
        <v>45244</v>
      </c>
      <c r="B364" s="32"/>
      <c r="C364" s="31" t="s">
        <v>230</v>
      </c>
      <c r="D364" s="6">
        <v>1248846</v>
      </c>
      <c r="E364" s="6"/>
      <c r="F364" s="86">
        <f>+F363-D364+E364</f>
        <v>24267.790000000037</v>
      </c>
    </row>
    <row r="365" spans="1:6" ht="30" customHeight="1" x14ac:dyDescent="0.25">
      <c r="A365" s="43">
        <v>45260</v>
      </c>
      <c r="B365" s="32"/>
      <c r="C365" s="19" t="s">
        <v>26</v>
      </c>
      <c r="D365" s="6">
        <v>175</v>
      </c>
      <c r="E365" s="6"/>
      <c r="F365" s="86">
        <f t="shared" ref="F365:F366" si="2">+F364-D365+E365</f>
        <v>24092.790000000037</v>
      </c>
    </row>
    <row r="366" spans="1:6" ht="30" customHeight="1" x14ac:dyDescent="0.25">
      <c r="A366" s="43">
        <v>45260</v>
      </c>
      <c r="B366" s="32"/>
      <c r="C366" s="19" t="s">
        <v>37</v>
      </c>
      <c r="D366" s="38">
        <v>1873.27</v>
      </c>
      <c r="E366" s="6"/>
      <c r="F366" s="86">
        <f t="shared" si="2"/>
        <v>22219.520000000037</v>
      </c>
    </row>
    <row r="367" spans="1:6" ht="30" customHeight="1" thickBot="1" x14ac:dyDescent="0.3">
      <c r="A367" s="122" t="str">
        <f>$A$22</f>
        <v>BALANCE AL 30/11/2023</v>
      </c>
      <c r="B367" s="123"/>
      <c r="C367" s="123"/>
      <c r="D367" s="123"/>
      <c r="E367" s="124"/>
      <c r="F367" s="87">
        <f>+F366</f>
        <v>22219.520000000037</v>
      </c>
    </row>
    <row r="368" spans="1:6" ht="20.100000000000001" customHeight="1" x14ac:dyDescent="0.25">
      <c r="A368" s="40"/>
      <c r="B368" s="1"/>
      <c r="C368" s="58"/>
      <c r="D368" s="9"/>
      <c r="E368" s="9"/>
      <c r="F368" s="70"/>
    </row>
    <row r="369" spans="1:6 16384:16384" ht="20.100000000000001" customHeight="1" x14ac:dyDescent="0.25">
      <c r="A369" s="44"/>
      <c r="B369" s="28"/>
      <c r="F369" s="64"/>
    </row>
    <row r="370" spans="1:6 16384:16384" ht="20.100000000000001" customHeight="1" x14ac:dyDescent="0.25">
      <c r="D370" s="9"/>
      <c r="E370" s="9"/>
      <c r="F370" s="9"/>
    </row>
    <row r="371" spans="1:6 16384:16384" ht="20.100000000000001" customHeight="1" x14ac:dyDescent="0.25">
      <c r="A371" s="121" t="s">
        <v>10</v>
      </c>
      <c r="B371" s="121"/>
      <c r="D371" s="118" t="s">
        <v>227</v>
      </c>
      <c r="E371" s="118"/>
      <c r="F371" s="118"/>
    </row>
    <row r="372" spans="1:6 16384:16384" ht="20.100000000000001" customHeight="1" x14ac:dyDescent="0.25">
      <c r="A372" s="113" t="s">
        <v>11</v>
      </c>
      <c r="B372" s="113"/>
      <c r="D372" s="119" t="s">
        <v>32</v>
      </c>
      <c r="E372" s="119"/>
      <c r="F372" s="119"/>
    </row>
    <row r="373" spans="1:6 16384:16384" ht="20.100000000000001" customHeight="1" x14ac:dyDescent="0.25">
      <c r="A373" s="116" t="s">
        <v>12</v>
      </c>
      <c r="B373" s="116"/>
      <c r="D373" s="120" t="s">
        <v>13</v>
      </c>
      <c r="E373" s="120"/>
      <c r="F373" s="120"/>
    </row>
    <row r="374" spans="1:6 16384:16384" ht="20.100000000000001" customHeight="1" x14ac:dyDescent="0.25">
      <c r="A374" s="40"/>
      <c r="B374" s="1"/>
    </row>
    <row r="375" spans="1:6 16384:16384" ht="20.100000000000001" customHeight="1" x14ac:dyDescent="0.25">
      <c r="A375" s="40"/>
      <c r="B375" s="1"/>
      <c r="C375" s="58"/>
    </row>
    <row r="376" spans="1:6 16384:16384" ht="20.100000000000001" customHeight="1" x14ac:dyDescent="0.25">
      <c r="A376" s="40"/>
      <c r="B376" s="1"/>
      <c r="C376" s="59" t="s">
        <v>228</v>
      </c>
      <c r="XFD376" s="29">
        <f>SUM(A376:XFC376)</f>
        <v>0</v>
      </c>
    </row>
    <row r="377" spans="1:6 16384:16384" ht="20.100000000000001" customHeight="1" x14ac:dyDescent="0.25">
      <c r="A377" s="40"/>
      <c r="B377" s="1"/>
      <c r="C377" s="57" t="s">
        <v>14</v>
      </c>
    </row>
    <row r="378" spans="1:6 16384:16384" ht="20.100000000000001" customHeight="1" x14ac:dyDescent="0.25">
      <c r="A378" s="40"/>
      <c r="B378" s="1"/>
      <c r="C378" s="50" t="s">
        <v>15</v>
      </c>
    </row>
    <row r="379" spans="1:6 16384:16384" ht="30" customHeight="1" x14ac:dyDescent="0.25">
      <c r="A379" s="40"/>
      <c r="B379" s="1"/>
    </row>
    <row r="380" spans="1:6 16384:16384" ht="30" customHeight="1" x14ac:dyDescent="0.25">
      <c r="A380" s="40"/>
      <c r="B380" s="1"/>
    </row>
    <row r="381" spans="1:6 16384:16384" ht="30" customHeight="1" x14ac:dyDescent="0.25">
      <c r="A381" s="40"/>
      <c r="B381" s="1"/>
    </row>
    <row r="382" spans="1:6 16384:16384" ht="30" customHeight="1" x14ac:dyDescent="0.25">
      <c r="A382" s="40"/>
      <c r="B382" s="1"/>
    </row>
    <row r="383" spans="1:6 16384:16384" ht="30" customHeight="1" x14ac:dyDescent="0.25">
      <c r="A383" s="40"/>
      <c r="B383" s="1"/>
    </row>
    <row r="384" spans="1:6 16384:16384" ht="30" customHeight="1" x14ac:dyDescent="0.25">
      <c r="A384" s="40"/>
      <c r="B384" s="1"/>
    </row>
    <row r="385" spans="1:7" ht="30" customHeight="1" x14ac:dyDescent="0.25"/>
    <row r="386" spans="1:7" ht="30" customHeight="1" x14ac:dyDescent="0.25">
      <c r="F386" s="64"/>
    </row>
    <row r="387" spans="1:7" ht="30" customHeight="1" x14ac:dyDescent="0.25">
      <c r="C387" s="58"/>
      <c r="F387" s="64"/>
    </row>
    <row r="388" spans="1:7" ht="20.100000000000001" customHeight="1" x14ac:dyDescent="0.25">
      <c r="A388" s="113" t="s">
        <v>19</v>
      </c>
      <c r="B388" s="113"/>
      <c r="C388" s="113"/>
      <c r="D388" s="113"/>
      <c r="E388" s="113"/>
      <c r="F388" s="113"/>
    </row>
    <row r="389" spans="1:7" ht="20.100000000000001" customHeight="1" x14ac:dyDescent="0.25">
      <c r="A389" s="113" t="s">
        <v>27</v>
      </c>
      <c r="B389" s="113"/>
      <c r="C389" s="113"/>
      <c r="D389" s="113"/>
      <c r="E389" s="113"/>
      <c r="F389" s="113"/>
      <c r="G389" s="9"/>
    </row>
    <row r="390" spans="1:7" ht="20.100000000000001" customHeight="1" x14ac:dyDescent="0.25">
      <c r="A390" s="114" t="s">
        <v>28</v>
      </c>
      <c r="B390" s="114"/>
      <c r="C390" s="114"/>
      <c r="D390" s="114"/>
      <c r="E390" s="114"/>
      <c r="F390" s="114"/>
      <c r="G390" s="9"/>
    </row>
    <row r="391" spans="1:7" ht="20.100000000000001" customHeight="1" x14ac:dyDescent="0.25">
      <c r="A391" s="114" t="str">
        <f>$A$17</f>
        <v>DEL 01 AL 30 DE NOVIEMBRE DE 2023</v>
      </c>
      <c r="B391" s="114"/>
      <c r="C391" s="114"/>
      <c r="D391" s="114"/>
      <c r="E391" s="114"/>
      <c r="F391" s="114"/>
      <c r="G391" s="9"/>
    </row>
    <row r="392" spans="1:7" ht="20.100000000000001" customHeight="1" thickBot="1" x14ac:dyDescent="0.3">
      <c r="A392" s="115" t="s">
        <v>3</v>
      </c>
      <c r="B392" s="115"/>
      <c r="C392" s="115"/>
      <c r="D392" s="115"/>
      <c r="E392" s="115"/>
      <c r="F392" s="115"/>
      <c r="G392" s="9"/>
    </row>
    <row r="393" spans="1:7" ht="30" customHeight="1" x14ac:dyDescent="0.25">
      <c r="A393" s="15" t="s">
        <v>4</v>
      </c>
      <c r="B393" s="16" t="s">
        <v>29</v>
      </c>
      <c r="C393" s="51" t="s">
        <v>6</v>
      </c>
      <c r="D393" s="17" t="s">
        <v>7</v>
      </c>
      <c r="E393" s="17" t="s">
        <v>8</v>
      </c>
      <c r="F393" s="75" t="s">
        <v>9</v>
      </c>
      <c r="G393" s="9"/>
    </row>
    <row r="394" spans="1:7" ht="30" customHeight="1" x14ac:dyDescent="0.25">
      <c r="A394" s="125" t="str">
        <f>$A$20</f>
        <v>BALANCE INICIAL</v>
      </c>
      <c r="B394" s="126"/>
      <c r="C394" s="126"/>
      <c r="D394" s="126"/>
      <c r="E394" s="127"/>
      <c r="F394" s="107">
        <v>-1399937.329999977</v>
      </c>
      <c r="G394" s="9"/>
    </row>
    <row r="395" spans="1:7" ht="30" customHeight="1" x14ac:dyDescent="0.25">
      <c r="A395" s="43">
        <v>45231</v>
      </c>
      <c r="B395" s="32"/>
      <c r="C395" s="21" t="s">
        <v>129</v>
      </c>
      <c r="D395" s="63"/>
      <c r="E395" s="93">
        <v>4400</v>
      </c>
      <c r="F395" s="108">
        <f>F394-D395+E395</f>
        <v>-1395537.329999977</v>
      </c>
      <c r="G395" s="135"/>
    </row>
    <row r="396" spans="1:7" ht="30" customHeight="1" x14ac:dyDescent="0.25">
      <c r="A396" s="43">
        <v>45231</v>
      </c>
      <c r="B396" s="32"/>
      <c r="C396" s="21" t="s">
        <v>130</v>
      </c>
      <c r="D396" s="74"/>
      <c r="E396" s="93">
        <v>4400</v>
      </c>
      <c r="F396" s="108">
        <f t="shared" ref="F396:F474" si="3">F395-D396+E396</f>
        <v>-1391137.329999977</v>
      </c>
      <c r="G396" s="135"/>
    </row>
    <row r="397" spans="1:7" ht="30" customHeight="1" x14ac:dyDescent="0.25">
      <c r="A397" s="43">
        <v>45232</v>
      </c>
      <c r="B397" s="32"/>
      <c r="C397" s="21" t="s">
        <v>131</v>
      </c>
      <c r="D397" s="63"/>
      <c r="E397" s="93">
        <v>30200</v>
      </c>
      <c r="F397" s="108">
        <f t="shared" si="3"/>
        <v>-1360937.329999977</v>
      </c>
      <c r="G397" s="135"/>
    </row>
    <row r="398" spans="1:7" ht="30" customHeight="1" x14ac:dyDescent="0.25">
      <c r="A398" s="43">
        <v>45233</v>
      </c>
      <c r="B398" s="32"/>
      <c r="C398" s="21" t="s">
        <v>132</v>
      </c>
      <c r="D398" s="63"/>
      <c r="E398" s="93">
        <v>37930</v>
      </c>
      <c r="F398" s="108">
        <f t="shared" si="3"/>
        <v>-1323007.329999977</v>
      </c>
      <c r="G398" s="135"/>
    </row>
    <row r="399" spans="1:7" ht="30" customHeight="1" x14ac:dyDescent="0.25">
      <c r="A399" s="43">
        <v>45243</v>
      </c>
      <c r="B399" s="32"/>
      <c r="C399" s="21" t="s">
        <v>231</v>
      </c>
      <c r="D399" s="63"/>
      <c r="E399" s="93">
        <v>925</v>
      </c>
      <c r="F399" s="108">
        <f t="shared" si="3"/>
        <v>-1322082.329999977</v>
      </c>
      <c r="G399" s="135"/>
    </row>
    <row r="400" spans="1:7" ht="30" customHeight="1" x14ac:dyDescent="0.25">
      <c r="A400" s="43">
        <v>45245</v>
      </c>
      <c r="B400" s="32"/>
      <c r="C400" s="21" t="s">
        <v>232</v>
      </c>
      <c r="D400" s="63"/>
      <c r="E400" s="93">
        <v>39842.58</v>
      </c>
      <c r="F400" s="108">
        <f t="shared" si="3"/>
        <v>-1282239.7499999769</v>
      </c>
      <c r="G400" s="135"/>
    </row>
    <row r="401" spans="1:24" ht="30" customHeight="1" x14ac:dyDescent="0.25">
      <c r="A401" s="43">
        <v>45245</v>
      </c>
      <c r="B401" s="32"/>
      <c r="C401" s="21" t="s">
        <v>233</v>
      </c>
      <c r="D401" s="63"/>
      <c r="E401" s="93">
        <v>1623</v>
      </c>
      <c r="F401" s="108">
        <f t="shared" si="3"/>
        <v>-1280616.7499999769</v>
      </c>
      <c r="G401" s="135"/>
    </row>
    <row r="402" spans="1:24" ht="30" customHeight="1" x14ac:dyDescent="0.25">
      <c r="A402" s="43">
        <v>45247</v>
      </c>
      <c r="B402" s="32"/>
      <c r="C402" s="21" t="s">
        <v>133</v>
      </c>
      <c r="D402" s="63"/>
      <c r="E402" s="93">
        <v>1425</v>
      </c>
      <c r="F402" s="108">
        <f t="shared" si="3"/>
        <v>-1279191.7499999769</v>
      </c>
      <c r="G402" s="135"/>
    </row>
    <row r="403" spans="1:24" ht="30" customHeight="1" x14ac:dyDescent="0.25">
      <c r="A403" s="43">
        <v>45259</v>
      </c>
      <c r="B403" s="32"/>
      <c r="C403" s="21" t="s">
        <v>234</v>
      </c>
      <c r="D403" s="63"/>
      <c r="E403" s="93">
        <v>22891.200000000001</v>
      </c>
      <c r="F403" s="108">
        <f t="shared" si="3"/>
        <v>-1256300.549999977</v>
      </c>
      <c r="G403" s="135"/>
    </row>
    <row r="404" spans="1:24" ht="30" customHeight="1" x14ac:dyDescent="0.25">
      <c r="A404" s="43">
        <v>45237</v>
      </c>
      <c r="B404" s="32"/>
      <c r="C404" s="21" t="s">
        <v>134</v>
      </c>
      <c r="D404" s="63"/>
      <c r="E404" s="93">
        <v>10700</v>
      </c>
      <c r="F404" s="108">
        <f t="shared" si="3"/>
        <v>-1245600.549999977</v>
      </c>
      <c r="G404" s="135"/>
    </row>
    <row r="405" spans="1:24" s="12" customFormat="1" ht="30" customHeight="1" x14ac:dyDescent="0.25">
      <c r="A405" s="43">
        <v>45237</v>
      </c>
      <c r="B405" s="32"/>
      <c r="C405" s="21" t="s">
        <v>135</v>
      </c>
      <c r="D405" s="63"/>
      <c r="E405" s="93">
        <v>300</v>
      </c>
      <c r="F405" s="108">
        <f t="shared" si="3"/>
        <v>-1245300.549999977</v>
      </c>
      <c r="G405" s="135"/>
      <c r="H405" s="2"/>
      <c r="I405" s="9"/>
      <c r="J405" s="9"/>
      <c r="K405" s="9"/>
      <c r="L405" s="9"/>
      <c r="M405" s="9"/>
      <c r="N405" s="9"/>
      <c r="O405" s="9"/>
      <c r="P405" s="9"/>
      <c r="Q405" s="9"/>
      <c r="R405" s="9"/>
      <c r="S405" s="9"/>
      <c r="T405" s="9"/>
      <c r="U405" s="9"/>
      <c r="V405" s="9"/>
      <c r="W405" s="9"/>
      <c r="X405" s="9"/>
    </row>
    <row r="406" spans="1:24" s="12" customFormat="1" ht="30" customHeight="1" x14ac:dyDescent="0.25">
      <c r="A406" s="43">
        <v>45257</v>
      </c>
      <c r="B406" s="32"/>
      <c r="C406" s="21" t="s">
        <v>136</v>
      </c>
      <c r="D406" s="63"/>
      <c r="E406" s="93">
        <v>120</v>
      </c>
      <c r="F406" s="108">
        <f t="shared" si="3"/>
        <v>-1245180.549999977</v>
      </c>
      <c r="G406" s="135"/>
      <c r="H406" s="2"/>
      <c r="I406" s="9"/>
      <c r="J406" s="9"/>
      <c r="K406" s="9"/>
      <c r="L406" s="9"/>
      <c r="M406" s="9"/>
      <c r="N406" s="9"/>
      <c r="O406" s="9"/>
      <c r="P406" s="9"/>
      <c r="Q406" s="9"/>
      <c r="R406" s="9"/>
      <c r="S406" s="9"/>
      <c r="T406" s="9"/>
      <c r="U406" s="9"/>
      <c r="V406" s="9"/>
      <c r="W406" s="9"/>
      <c r="X406" s="9"/>
    </row>
    <row r="407" spans="1:24" s="12" customFormat="1" ht="30" customHeight="1" x14ac:dyDescent="0.25">
      <c r="A407" s="43">
        <v>45245</v>
      </c>
      <c r="B407" s="32"/>
      <c r="C407" s="21" t="s">
        <v>137</v>
      </c>
      <c r="D407" s="63"/>
      <c r="E407" s="93">
        <v>37851513.82</v>
      </c>
      <c r="F407" s="108">
        <f t="shared" si="3"/>
        <v>36606333.270000026</v>
      </c>
      <c r="G407" s="135"/>
      <c r="H407" s="2"/>
      <c r="I407" s="9"/>
      <c r="J407" s="9"/>
      <c r="K407" s="9"/>
      <c r="L407" s="9"/>
      <c r="M407" s="9"/>
      <c r="N407" s="9"/>
      <c r="O407" s="9"/>
      <c r="P407" s="9"/>
      <c r="Q407" s="9"/>
      <c r="R407" s="9"/>
      <c r="S407" s="9"/>
      <c r="T407" s="9"/>
      <c r="U407" s="9"/>
      <c r="V407" s="9"/>
      <c r="W407" s="9"/>
      <c r="X407" s="9"/>
    </row>
    <row r="408" spans="1:24" s="12" customFormat="1" ht="30" customHeight="1" x14ac:dyDescent="0.25">
      <c r="A408" s="43">
        <v>45231</v>
      </c>
      <c r="B408" s="32">
        <v>3615</v>
      </c>
      <c r="C408" s="19" t="s">
        <v>138</v>
      </c>
      <c r="D408" s="63">
        <v>20238.11</v>
      </c>
      <c r="E408" s="93"/>
      <c r="F408" s="108">
        <f t="shared" si="3"/>
        <v>36586095.160000026</v>
      </c>
      <c r="G408" s="135"/>
      <c r="H408" s="2"/>
      <c r="I408" s="9"/>
      <c r="J408" s="9"/>
      <c r="K408" s="9"/>
      <c r="L408" s="9"/>
      <c r="M408" s="9"/>
      <c r="N408" s="9"/>
      <c r="O408" s="9"/>
      <c r="P408" s="9"/>
      <c r="Q408" s="9"/>
      <c r="R408" s="9"/>
      <c r="S408" s="9"/>
      <c r="T408" s="9"/>
      <c r="U408" s="9"/>
      <c r="V408" s="9"/>
      <c r="W408" s="9"/>
      <c r="X408" s="9"/>
    </row>
    <row r="409" spans="1:24" s="12" customFormat="1" ht="30" customHeight="1" x14ac:dyDescent="0.25">
      <c r="A409" s="43">
        <v>45231</v>
      </c>
      <c r="B409" s="33">
        <v>3616</v>
      </c>
      <c r="C409" s="19" t="s">
        <v>139</v>
      </c>
      <c r="D409" s="63">
        <v>284674.90999999997</v>
      </c>
      <c r="E409" s="93"/>
      <c r="F409" s="108">
        <f t="shared" si="3"/>
        <v>36301420.25000003</v>
      </c>
      <c r="G409" s="135"/>
      <c r="H409" s="2"/>
      <c r="I409" s="9"/>
      <c r="J409" s="9"/>
      <c r="K409" s="9"/>
      <c r="L409" s="9"/>
      <c r="M409" s="9"/>
      <c r="N409" s="9"/>
      <c r="O409" s="9"/>
      <c r="P409" s="9"/>
      <c r="Q409" s="9"/>
      <c r="R409" s="9"/>
      <c r="S409" s="9"/>
      <c r="T409" s="9"/>
      <c r="U409" s="9"/>
      <c r="V409" s="9"/>
      <c r="W409" s="9"/>
      <c r="X409" s="9"/>
    </row>
    <row r="410" spans="1:24" s="12" customFormat="1" ht="30" customHeight="1" x14ac:dyDescent="0.25">
      <c r="A410" s="43">
        <v>45232</v>
      </c>
      <c r="B410" s="33">
        <v>3617</v>
      </c>
      <c r="C410" s="19" t="s">
        <v>140</v>
      </c>
      <c r="D410" s="63">
        <v>61024.160000000003</v>
      </c>
      <c r="E410" s="93"/>
      <c r="F410" s="108">
        <f t="shared" si="3"/>
        <v>36240396.090000033</v>
      </c>
      <c r="G410" s="135"/>
      <c r="H410" s="2"/>
      <c r="I410" s="9"/>
      <c r="J410" s="9"/>
      <c r="K410" s="9"/>
      <c r="L410" s="9"/>
      <c r="M410" s="9"/>
      <c r="N410" s="9"/>
      <c r="O410" s="9"/>
      <c r="P410" s="9"/>
      <c r="Q410" s="9"/>
      <c r="R410" s="9"/>
      <c r="S410" s="9"/>
      <c r="T410" s="9"/>
      <c r="U410" s="9"/>
      <c r="V410" s="9"/>
      <c r="W410" s="9"/>
      <c r="X410" s="9"/>
    </row>
    <row r="411" spans="1:24" s="12" customFormat="1" ht="30" customHeight="1" x14ac:dyDescent="0.25">
      <c r="A411" s="43">
        <v>45237</v>
      </c>
      <c r="B411" s="32">
        <v>3618</v>
      </c>
      <c r="C411" s="21" t="s">
        <v>45</v>
      </c>
      <c r="D411" s="63">
        <v>2700</v>
      </c>
      <c r="E411" s="93"/>
      <c r="F411" s="108">
        <f>F415-D411+E411</f>
        <v>36229936.090000033</v>
      </c>
      <c r="G411" s="135"/>
      <c r="H411" s="2"/>
      <c r="I411" s="9"/>
      <c r="J411" s="9"/>
      <c r="K411" s="9"/>
      <c r="L411" s="9"/>
      <c r="M411" s="9"/>
      <c r="N411" s="9"/>
      <c r="O411" s="9"/>
      <c r="P411" s="9"/>
      <c r="Q411" s="9"/>
      <c r="R411" s="9"/>
      <c r="S411" s="9"/>
      <c r="T411" s="9"/>
      <c r="U411" s="9"/>
      <c r="V411" s="9"/>
      <c r="W411" s="9"/>
      <c r="X411" s="9"/>
    </row>
    <row r="412" spans="1:24" s="12" customFormat="1" ht="30" customHeight="1" x14ac:dyDescent="0.25">
      <c r="A412" s="43">
        <v>45237</v>
      </c>
      <c r="B412" s="32">
        <v>3619</v>
      </c>
      <c r="C412" s="21" t="s">
        <v>141</v>
      </c>
      <c r="D412" s="63">
        <v>336111.13</v>
      </c>
      <c r="E412" s="93"/>
      <c r="F412" s="108">
        <f>F411-D412+E412</f>
        <v>35893824.960000031</v>
      </c>
      <c r="G412" s="135"/>
      <c r="H412" s="2"/>
      <c r="I412" s="9"/>
      <c r="J412" s="9"/>
      <c r="K412" s="9"/>
      <c r="L412" s="9"/>
      <c r="M412" s="9"/>
      <c r="N412" s="9"/>
      <c r="O412" s="9"/>
      <c r="P412" s="9"/>
      <c r="Q412" s="9"/>
      <c r="R412" s="9"/>
      <c r="S412" s="9"/>
      <c r="T412" s="9"/>
      <c r="U412" s="9"/>
      <c r="V412" s="9"/>
      <c r="W412" s="9"/>
      <c r="X412" s="9"/>
    </row>
    <row r="413" spans="1:24" s="12" customFormat="1" ht="30" customHeight="1" x14ac:dyDescent="0.25">
      <c r="A413" s="43">
        <v>45237</v>
      </c>
      <c r="B413" s="32">
        <v>3620</v>
      </c>
      <c r="C413" s="21" t="s">
        <v>142</v>
      </c>
      <c r="D413" s="63">
        <v>323233.96000000002</v>
      </c>
      <c r="E413" s="93"/>
      <c r="F413" s="108">
        <f>F412-D413+E413</f>
        <v>35570591.00000003</v>
      </c>
      <c r="G413" s="135"/>
      <c r="H413" s="2"/>
      <c r="I413" s="9"/>
      <c r="J413" s="9"/>
      <c r="K413" s="9"/>
      <c r="L413" s="9"/>
      <c r="M413" s="9"/>
      <c r="N413" s="9"/>
      <c r="O413" s="9"/>
      <c r="P413" s="9"/>
      <c r="Q413" s="9"/>
      <c r="R413" s="9"/>
      <c r="S413" s="9"/>
      <c r="T413" s="9"/>
      <c r="U413" s="9"/>
      <c r="V413" s="9"/>
      <c r="W413" s="9"/>
      <c r="X413" s="9"/>
    </row>
    <row r="414" spans="1:24" s="12" customFormat="1" ht="30" customHeight="1" x14ac:dyDescent="0.25">
      <c r="A414" s="43">
        <v>45237</v>
      </c>
      <c r="B414" s="32">
        <v>3621</v>
      </c>
      <c r="C414" s="21" t="s">
        <v>40</v>
      </c>
      <c r="D414" s="63">
        <v>2210</v>
      </c>
      <c r="E414" s="93"/>
      <c r="F414" s="108">
        <f>F410-D414+E414</f>
        <v>36238186.090000033</v>
      </c>
      <c r="G414" s="135"/>
      <c r="H414" s="2"/>
      <c r="I414" s="9"/>
      <c r="J414" s="9"/>
      <c r="K414" s="9"/>
      <c r="L414" s="9"/>
      <c r="M414" s="9"/>
      <c r="N414" s="9"/>
      <c r="O414" s="9"/>
      <c r="P414" s="9"/>
      <c r="Q414" s="9"/>
      <c r="R414" s="9"/>
      <c r="S414" s="9"/>
      <c r="T414" s="9"/>
      <c r="U414" s="9"/>
      <c r="V414" s="9"/>
      <c r="W414" s="9"/>
      <c r="X414" s="9"/>
    </row>
    <row r="415" spans="1:24" s="12" customFormat="1" ht="30" customHeight="1" x14ac:dyDescent="0.25">
      <c r="A415" s="43">
        <v>45237</v>
      </c>
      <c r="B415" s="32">
        <v>3622</v>
      </c>
      <c r="C415" s="21" t="s">
        <v>44</v>
      </c>
      <c r="D415" s="63">
        <v>5550</v>
      </c>
      <c r="E415" s="93"/>
      <c r="F415" s="108">
        <f t="shared" si="3"/>
        <v>36232636.090000033</v>
      </c>
      <c r="G415" s="135"/>
      <c r="H415" s="2"/>
      <c r="I415" s="9"/>
      <c r="J415" s="9"/>
      <c r="K415" s="9"/>
      <c r="L415" s="9"/>
      <c r="M415" s="9"/>
      <c r="N415" s="9"/>
      <c r="O415" s="9"/>
      <c r="P415" s="9"/>
      <c r="Q415" s="9"/>
      <c r="R415" s="9"/>
      <c r="S415" s="9"/>
      <c r="T415" s="9"/>
      <c r="U415" s="9"/>
      <c r="V415" s="9"/>
      <c r="W415" s="9"/>
      <c r="X415" s="9"/>
    </row>
    <row r="416" spans="1:24" s="12" customFormat="1" ht="30" customHeight="1" x14ac:dyDescent="0.25">
      <c r="A416" s="43">
        <v>45239</v>
      </c>
      <c r="B416" s="33">
        <v>3623</v>
      </c>
      <c r="C416" s="21" t="s">
        <v>143</v>
      </c>
      <c r="D416" s="63">
        <v>101173.2</v>
      </c>
      <c r="E416" s="93"/>
      <c r="F416" s="108">
        <f>F413-D416+E416</f>
        <v>35469417.800000027</v>
      </c>
      <c r="G416" s="135"/>
      <c r="H416" s="2"/>
      <c r="I416" s="9"/>
      <c r="J416" s="9"/>
      <c r="K416" s="9"/>
      <c r="L416" s="9"/>
      <c r="M416" s="9"/>
      <c r="N416" s="9"/>
      <c r="O416" s="9"/>
      <c r="P416" s="9"/>
      <c r="Q416" s="9"/>
      <c r="R416" s="9"/>
      <c r="S416" s="9"/>
      <c r="T416" s="9"/>
      <c r="U416" s="9"/>
      <c r="V416" s="9"/>
      <c r="W416" s="9"/>
      <c r="X416" s="9"/>
    </row>
    <row r="417" spans="1:24" s="12" customFormat="1" ht="30" customHeight="1" x14ac:dyDescent="0.25">
      <c r="A417" s="43">
        <v>45240</v>
      </c>
      <c r="B417" s="32">
        <v>3624</v>
      </c>
      <c r="C417" s="21" t="s">
        <v>144</v>
      </c>
      <c r="D417" s="63">
        <v>34162.720000000001</v>
      </c>
      <c r="E417" s="93"/>
      <c r="F417" s="108">
        <f t="shared" si="3"/>
        <v>35435255.080000028</v>
      </c>
      <c r="G417" s="135"/>
      <c r="H417" s="2"/>
      <c r="I417" s="9"/>
      <c r="J417" s="9"/>
      <c r="K417" s="9"/>
      <c r="L417" s="9"/>
      <c r="M417" s="9"/>
      <c r="N417" s="9"/>
      <c r="O417" s="9"/>
      <c r="P417" s="9"/>
      <c r="Q417" s="9"/>
      <c r="R417" s="9"/>
      <c r="S417" s="9"/>
      <c r="T417" s="9"/>
      <c r="U417" s="9"/>
      <c r="V417" s="9"/>
      <c r="W417" s="9"/>
      <c r="X417" s="9"/>
    </row>
    <row r="418" spans="1:24" s="12" customFormat="1" ht="30" customHeight="1" x14ac:dyDescent="0.25">
      <c r="A418" s="43">
        <v>45243</v>
      </c>
      <c r="B418" s="32">
        <v>3625</v>
      </c>
      <c r="C418" s="21" t="s">
        <v>40</v>
      </c>
      <c r="D418" s="63">
        <v>4400</v>
      </c>
      <c r="E418" s="93"/>
      <c r="F418" s="108">
        <f>F421-D418+E418</f>
        <v>34568446.540000029</v>
      </c>
      <c r="G418" s="135"/>
      <c r="H418" s="2"/>
      <c r="I418" s="9"/>
      <c r="J418" s="9"/>
      <c r="K418" s="9"/>
      <c r="L418" s="9"/>
      <c r="M418" s="9"/>
      <c r="N418" s="9"/>
      <c r="O418" s="9"/>
      <c r="P418" s="9"/>
      <c r="Q418" s="9"/>
      <c r="R418" s="9"/>
      <c r="S418" s="9"/>
      <c r="T418" s="9"/>
      <c r="U418" s="9"/>
      <c r="V418" s="9"/>
      <c r="W418" s="9"/>
      <c r="X418" s="9"/>
    </row>
    <row r="419" spans="1:24" s="12" customFormat="1" ht="30" customHeight="1" x14ac:dyDescent="0.25">
      <c r="A419" s="43">
        <v>45243</v>
      </c>
      <c r="B419" s="32">
        <v>3626</v>
      </c>
      <c r="C419" s="21" t="s">
        <v>145</v>
      </c>
      <c r="D419" s="63">
        <v>290374.15000000002</v>
      </c>
      <c r="E419" s="93"/>
      <c r="F419" s="108">
        <f>F417-D419+E419</f>
        <v>35144880.93000003</v>
      </c>
      <c r="G419" s="135"/>
      <c r="H419" s="2"/>
      <c r="I419" s="9"/>
      <c r="J419" s="9"/>
      <c r="K419" s="9"/>
      <c r="L419" s="9"/>
      <c r="M419" s="9"/>
      <c r="N419" s="9"/>
      <c r="O419" s="9"/>
      <c r="P419" s="9"/>
      <c r="Q419" s="9"/>
      <c r="R419" s="9"/>
      <c r="S419" s="9"/>
      <c r="T419" s="9"/>
      <c r="U419" s="9"/>
      <c r="V419" s="9"/>
      <c r="W419" s="9"/>
      <c r="X419" s="9"/>
    </row>
    <row r="420" spans="1:24" s="12" customFormat="1" ht="30" customHeight="1" x14ac:dyDescent="0.25">
      <c r="A420" s="43">
        <v>45243</v>
      </c>
      <c r="B420" s="32">
        <v>3627</v>
      </c>
      <c r="C420" s="21" t="s">
        <v>146</v>
      </c>
      <c r="D420" s="63">
        <v>569884.39</v>
      </c>
      <c r="E420" s="93"/>
      <c r="F420" s="108">
        <f t="shared" si="3"/>
        <v>34574996.540000029</v>
      </c>
      <c r="G420" s="135"/>
      <c r="H420" s="2"/>
      <c r="I420" s="9"/>
      <c r="J420" s="9"/>
      <c r="K420" s="9"/>
      <c r="L420" s="9"/>
      <c r="M420" s="9"/>
      <c r="N420" s="9"/>
      <c r="O420" s="9"/>
      <c r="P420" s="9"/>
      <c r="Q420" s="9"/>
      <c r="R420" s="9"/>
      <c r="S420" s="9"/>
      <c r="T420" s="9"/>
      <c r="U420" s="9"/>
      <c r="V420" s="9"/>
      <c r="W420" s="9"/>
      <c r="X420" s="9"/>
    </row>
    <row r="421" spans="1:24" s="12" customFormat="1" ht="30" customHeight="1" x14ac:dyDescent="0.25">
      <c r="A421" s="43">
        <v>45243</v>
      </c>
      <c r="B421" s="32">
        <v>3628</v>
      </c>
      <c r="C421" s="21" t="s">
        <v>44</v>
      </c>
      <c r="D421" s="63">
        <v>2150</v>
      </c>
      <c r="E421" s="93"/>
      <c r="F421" s="108">
        <f t="shared" si="3"/>
        <v>34572846.540000029</v>
      </c>
      <c r="G421" s="135"/>
      <c r="H421" s="2"/>
      <c r="I421" s="9"/>
      <c r="J421" s="9"/>
      <c r="K421" s="9"/>
      <c r="L421" s="9"/>
      <c r="M421" s="9"/>
      <c r="N421" s="9"/>
      <c r="O421" s="9"/>
      <c r="P421" s="9"/>
      <c r="Q421" s="9"/>
      <c r="R421" s="9"/>
      <c r="S421" s="9"/>
      <c r="T421" s="9"/>
      <c r="U421" s="9"/>
      <c r="V421" s="9"/>
      <c r="W421" s="9"/>
      <c r="X421" s="9"/>
    </row>
    <row r="422" spans="1:24" s="12" customFormat="1" ht="30" customHeight="1" x14ac:dyDescent="0.25">
      <c r="A422" s="43">
        <v>45243</v>
      </c>
      <c r="B422" s="32">
        <v>3629</v>
      </c>
      <c r="C422" s="21" t="s">
        <v>34</v>
      </c>
      <c r="D422" s="63">
        <v>12927.49</v>
      </c>
      <c r="E422" s="93"/>
      <c r="F422" s="108">
        <f>F418-D422+E422</f>
        <v>34555519.050000027</v>
      </c>
      <c r="G422" s="135"/>
      <c r="H422" s="9"/>
      <c r="I422" s="9"/>
      <c r="J422" s="9"/>
      <c r="K422" s="9"/>
      <c r="L422" s="9"/>
      <c r="M422" s="9"/>
      <c r="N422" s="9"/>
      <c r="O422" s="9"/>
      <c r="P422" s="9"/>
      <c r="Q422" s="9"/>
      <c r="R422" s="9"/>
      <c r="S422" s="9"/>
      <c r="T422" s="9"/>
      <c r="U422" s="9"/>
      <c r="V422" s="9"/>
      <c r="W422" s="9"/>
      <c r="X422" s="9"/>
    </row>
    <row r="423" spans="1:24" s="12" customFormat="1" ht="30" customHeight="1" x14ac:dyDescent="0.25">
      <c r="A423" s="43">
        <v>45244</v>
      </c>
      <c r="B423" s="32">
        <v>3630</v>
      </c>
      <c r="C423" s="21" t="s">
        <v>147</v>
      </c>
      <c r="D423" s="63">
        <v>58295.8</v>
      </c>
      <c r="E423" s="93"/>
      <c r="F423" s="108">
        <f t="shared" si="3"/>
        <v>34497223.25000003</v>
      </c>
      <c r="G423" s="135"/>
      <c r="H423" s="9"/>
      <c r="I423" s="9"/>
      <c r="J423" s="9"/>
      <c r="K423" s="9"/>
      <c r="L423" s="9"/>
      <c r="M423" s="9"/>
      <c r="N423" s="9"/>
      <c r="O423" s="9"/>
      <c r="P423" s="9"/>
      <c r="Q423" s="9"/>
      <c r="R423" s="9"/>
      <c r="S423" s="9"/>
      <c r="T423" s="9"/>
      <c r="U423" s="9"/>
      <c r="V423" s="9"/>
      <c r="W423" s="9"/>
      <c r="X423" s="9"/>
    </row>
    <row r="424" spans="1:24" s="12" customFormat="1" ht="30" customHeight="1" x14ac:dyDescent="0.25">
      <c r="A424" s="43">
        <v>45247</v>
      </c>
      <c r="B424" s="32">
        <v>3631</v>
      </c>
      <c r="C424" s="21" t="s">
        <v>148</v>
      </c>
      <c r="D424" s="63">
        <v>5830</v>
      </c>
      <c r="E424" s="93"/>
      <c r="F424" s="108">
        <f t="shared" si="3"/>
        <v>34491393.25000003</v>
      </c>
      <c r="G424" s="135"/>
      <c r="H424" s="9"/>
      <c r="I424" s="9"/>
      <c r="J424" s="9"/>
      <c r="K424" s="9"/>
      <c r="L424" s="9"/>
      <c r="M424" s="9"/>
      <c r="N424" s="9"/>
      <c r="O424" s="9"/>
      <c r="P424" s="9"/>
      <c r="Q424" s="9"/>
      <c r="R424" s="9"/>
      <c r="S424" s="9"/>
      <c r="T424" s="9"/>
      <c r="U424" s="9"/>
      <c r="V424" s="9"/>
      <c r="W424" s="9"/>
      <c r="X424" s="9"/>
    </row>
    <row r="425" spans="1:24" s="12" customFormat="1" ht="30" customHeight="1" x14ac:dyDescent="0.25">
      <c r="A425" s="43">
        <v>45250</v>
      </c>
      <c r="B425" s="32">
        <v>3632</v>
      </c>
      <c r="C425" s="21" t="s">
        <v>149</v>
      </c>
      <c r="D425" s="63">
        <v>76488.37</v>
      </c>
      <c r="E425" s="93"/>
      <c r="F425" s="108">
        <f t="shared" si="3"/>
        <v>34414904.880000032</v>
      </c>
      <c r="G425" s="135"/>
      <c r="H425" s="9"/>
      <c r="I425" s="9"/>
      <c r="J425" s="9"/>
      <c r="K425" s="9"/>
      <c r="L425" s="9"/>
      <c r="M425" s="9"/>
      <c r="N425" s="9"/>
      <c r="O425" s="9"/>
      <c r="P425" s="9"/>
      <c r="Q425" s="9"/>
      <c r="R425" s="9"/>
      <c r="S425" s="9"/>
      <c r="T425" s="9"/>
      <c r="U425" s="9"/>
      <c r="V425" s="9"/>
      <c r="W425" s="9"/>
      <c r="X425" s="9"/>
    </row>
    <row r="426" spans="1:24" s="12" customFormat="1" ht="30" customHeight="1" x14ac:dyDescent="0.25">
      <c r="A426" s="43">
        <v>45253</v>
      </c>
      <c r="B426" s="32">
        <v>3633</v>
      </c>
      <c r="C426" s="21" t="s">
        <v>235</v>
      </c>
      <c r="D426" s="63">
        <v>31634.400000000001</v>
      </c>
      <c r="E426" s="93"/>
      <c r="F426" s="108">
        <f t="shared" si="3"/>
        <v>34383270.480000034</v>
      </c>
      <c r="G426" s="135"/>
      <c r="H426" s="135"/>
      <c r="I426" s="9"/>
      <c r="J426" s="9"/>
      <c r="K426" s="9"/>
      <c r="L426" s="9"/>
      <c r="M426" s="9"/>
      <c r="N426" s="9"/>
      <c r="O426" s="9"/>
      <c r="P426" s="9"/>
      <c r="Q426" s="9"/>
      <c r="R426" s="9"/>
      <c r="S426" s="9"/>
      <c r="T426" s="9"/>
      <c r="U426" s="9"/>
      <c r="V426" s="9"/>
      <c r="W426" s="9"/>
      <c r="X426" s="9"/>
    </row>
    <row r="427" spans="1:24" s="12" customFormat="1" ht="30" customHeight="1" x14ac:dyDescent="0.25">
      <c r="A427" s="43">
        <v>45254</v>
      </c>
      <c r="B427" s="32">
        <v>3634</v>
      </c>
      <c r="C427" s="21" t="s">
        <v>41</v>
      </c>
      <c r="D427" s="63">
        <v>31150</v>
      </c>
      <c r="E427" s="93"/>
      <c r="F427" s="108">
        <f t="shared" si="3"/>
        <v>34352120.480000034</v>
      </c>
      <c r="G427" s="135"/>
      <c r="H427" s="9"/>
      <c r="I427" s="9"/>
      <c r="J427" s="9"/>
      <c r="K427" s="9"/>
      <c r="L427" s="9"/>
      <c r="M427" s="9"/>
      <c r="N427" s="9"/>
      <c r="O427" s="9"/>
      <c r="P427" s="9"/>
      <c r="Q427" s="9"/>
      <c r="R427" s="9"/>
      <c r="S427" s="9"/>
      <c r="T427" s="9"/>
      <c r="U427" s="9"/>
      <c r="V427" s="9"/>
      <c r="W427" s="9"/>
      <c r="X427" s="9"/>
    </row>
    <row r="428" spans="1:24" s="12" customFormat="1" ht="30" customHeight="1" x14ac:dyDescent="0.25">
      <c r="A428" s="43">
        <v>45254</v>
      </c>
      <c r="B428" s="32">
        <v>3635</v>
      </c>
      <c r="C428" s="21" t="s">
        <v>44</v>
      </c>
      <c r="D428" s="63">
        <v>4017.5</v>
      </c>
      <c r="E428" s="93"/>
      <c r="F428" s="108">
        <f t="shared" si="3"/>
        <v>34348102.980000034</v>
      </c>
      <c r="G428" s="135"/>
      <c r="H428" s="9"/>
      <c r="I428" s="9"/>
      <c r="J428" s="9"/>
      <c r="K428" s="9"/>
      <c r="L428" s="9"/>
      <c r="M428" s="9"/>
      <c r="N428" s="9"/>
      <c r="O428" s="9"/>
      <c r="P428" s="9"/>
      <c r="Q428" s="9"/>
      <c r="R428" s="9"/>
      <c r="S428" s="9"/>
      <c r="T428" s="9"/>
      <c r="U428" s="9"/>
      <c r="V428" s="9"/>
      <c r="W428" s="9"/>
      <c r="X428" s="9"/>
    </row>
    <row r="429" spans="1:24" s="12" customFormat="1" ht="30" customHeight="1" x14ac:dyDescent="0.25">
      <c r="A429" s="43">
        <v>45254</v>
      </c>
      <c r="B429" s="32">
        <v>3636</v>
      </c>
      <c r="C429" s="21" t="s">
        <v>39</v>
      </c>
      <c r="D429" s="63">
        <v>563980.54</v>
      </c>
      <c r="E429" s="93"/>
      <c r="F429" s="108">
        <f t="shared" si="3"/>
        <v>33784122.440000035</v>
      </c>
      <c r="G429" s="135"/>
      <c r="H429" s="9"/>
      <c r="I429" s="9"/>
      <c r="J429" s="9"/>
      <c r="K429" s="9"/>
      <c r="L429" s="9"/>
      <c r="M429" s="9"/>
      <c r="N429" s="9"/>
      <c r="O429" s="9"/>
      <c r="P429" s="9"/>
      <c r="Q429" s="9"/>
      <c r="R429" s="9"/>
      <c r="S429" s="9"/>
      <c r="T429" s="9"/>
      <c r="U429" s="9"/>
      <c r="V429" s="9"/>
      <c r="W429" s="9"/>
      <c r="X429" s="9"/>
    </row>
    <row r="430" spans="1:24" s="12" customFormat="1" ht="30" customHeight="1" x14ac:dyDescent="0.25">
      <c r="A430" s="43">
        <v>45254</v>
      </c>
      <c r="B430" s="32">
        <v>3637</v>
      </c>
      <c r="C430" s="21" t="s">
        <v>150</v>
      </c>
      <c r="D430" s="63">
        <v>22483.53</v>
      </c>
      <c r="E430" s="93"/>
      <c r="F430" s="108">
        <f t="shared" si="3"/>
        <v>33761638.910000034</v>
      </c>
      <c r="G430" s="135"/>
      <c r="H430" s="9"/>
      <c r="I430" s="9"/>
      <c r="J430" s="9"/>
      <c r="K430" s="9"/>
      <c r="L430" s="9"/>
      <c r="M430" s="9"/>
      <c r="N430" s="9"/>
      <c r="O430" s="9"/>
      <c r="P430" s="9"/>
      <c r="Q430" s="9"/>
      <c r="R430" s="9"/>
      <c r="S430" s="9"/>
      <c r="T430" s="9"/>
      <c r="U430" s="9"/>
      <c r="V430" s="9"/>
      <c r="W430" s="9"/>
      <c r="X430" s="9"/>
    </row>
    <row r="431" spans="1:24" s="12" customFormat="1" ht="30" customHeight="1" x14ac:dyDescent="0.25">
      <c r="A431" s="43">
        <v>45254</v>
      </c>
      <c r="B431" s="32">
        <v>3638</v>
      </c>
      <c r="C431" s="21" t="s">
        <v>151</v>
      </c>
      <c r="D431" s="63">
        <v>1057561.3799999999</v>
      </c>
      <c r="E431" s="93"/>
      <c r="F431" s="108">
        <f t="shared" si="3"/>
        <v>32704077.530000035</v>
      </c>
      <c r="G431" s="135"/>
      <c r="H431" s="9"/>
      <c r="I431" s="9"/>
      <c r="J431" s="9"/>
      <c r="K431" s="9"/>
      <c r="L431" s="9"/>
      <c r="M431" s="9"/>
      <c r="N431" s="9"/>
      <c r="O431" s="9"/>
      <c r="P431" s="9"/>
      <c r="Q431" s="9"/>
      <c r="R431" s="9"/>
      <c r="S431" s="9"/>
      <c r="T431" s="9"/>
      <c r="U431" s="9"/>
      <c r="V431" s="9"/>
      <c r="W431" s="9"/>
      <c r="X431" s="9"/>
    </row>
    <row r="432" spans="1:24" s="12" customFormat="1" ht="30" customHeight="1" x14ac:dyDescent="0.25">
      <c r="A432" s="43">
        <v>45257</v>
      </c>
      <c r="B432" s="32">
        <v>3639</v>
      </c>
      <c r="C432" s="21" t="s">
        <v>40</v>
      </c>
      <c r="D432" s="63">
        <v>2150</v>
      </c>
      <c r="E432" s="93"/>
      <c r="F432" s="108">
        <f t="shared" si="3"/>
        <v>32701927.530000035</v>
      </c>
      <c r="G432" s="135"/>
      <c r="H432" s="9"/>
      <c r="I432" s="9"/>
      <c r="J432" s="9"/>
      <c r="K432" s="9"/>
      <c r="L432" s="9"/>
      <c r="M432" s="9"/>
      <c r="N432" s="9"/>
      <c r="O432" s="9"/>
      <c r="P432" s="9"/>
      <c r="Q432" s="9"/>
      <c r="R432" s="9"/>
      <c r="S432" s="9"/>
      <c r="T432" s="9"/>
      <c r="U432" s="9"/>
      <c r="V432" s="9"/>
      <c r="W432" s="9"/>
      <c r="X432" s="9"/>
    </row>
    <row r="433" spans="1:24" s="12" customFormat="1" ht="30" customHeight="1" x14ac:dyDescent="0.25">
      <c r="A433" s="43">
        <v>45257</v>
      </c>
      <c r="B433" s="32">
        <v>3640</v>
      </c>
      <c r="C433" s="21" t="s">
        <v>44</v>
      </c>
      <c r="D433" s="63">
        <v>4407.5</v>
      </c>
      <c r="E433" s="93"/>
      <c r="F433" s="108">
        <f t="shared" si="3"/>
        <v>32697520.030000035</v>
      </c>
      <c r="G433" s="135"/>
      <c r="H433" s="9"/>
      <c r="I433" s="9"/>
      <c r="J433" s="9"/>
      <c r="K433" s="9"/>
      <c r="L433" s="9"/>
      <c r="M433" s="9"/>
      <c r="N433" s="9"/>
      <c r="O433" s="9"/>
      <c r="P433" s="9"/>
      <c r="Q433" s="9"/>
      <c r="R433" s="9"/>
      <c r="S433" s="9"/>
      <c r="T433" s="9"/>
      <c r="U433" s="9"/>
      <c r="V433" s="9"/>
      <c r="W433" s="9"/>
      <c r="X433" s="9"/>
    </row>
    <row r="434" spans="1:24" s="12" customFormat="1" ht="30" customHeight="1" x14ac:dyDescent="0.25">
      <c r="A434" s="43">
        <v>45257</v>
      </c>
      <c r="B434" s="32">
        <v>3641</v>
      </c>
      <c r="C434" s="21" t="s">
        <v>45</v>
      </c>
      <c r="D434" s="63">
        <v>1350</v>
      </c>
      <c r="E434" s="93"/>
      <c r="F434" s="108">
        <f t="shared" si="3"/>
        <v>32696170.030000035</v>
      </c>
      <c r="G434" s="135"/>
      <c r="H434" s="9"/>
      <c r="I434" s="9"/>
      <c r="J434" s="9"/>
      <c r="K434" s="9"/>
      <c r="L434" s="9"/>
      <c r="M434" s="9"/>
      <c r="N434" s="9"/>
      <c r="O434" s="9"/>
      <c r="P434" s="9"/>
      <c r="Q434" s="9"/>
      <c r="R434" s="9"/>
      <c r="S434" s="9"/>
      <c r="T434" s="9"/>
      <c r="U434" s="9"/>
      <c r="V434" s="9"/>
      <c r="W434" s="9"/>
      <c r="X434" s="9"/>
    </row>
    <row r="435" spans="1:24" s="12" customFormat="1" ht="30" customHeight="1" x14ac:dyDescent="0.25">
      <c r="A435" s="43">
        <v>45257</v>
      </c>
      <c r="B435" s="32">
        <v>3642</v>
      </c>
      <c r="C435" s="21" t="s">
        <v>152</v>
      </c>
      <c r="D435" s="63">
        <v>3400</v>
      </c>
      <c r="E435" s="93"/>
      <c r="F435" s="108">
        <f t="shared" si="3"/>
        <v>32692770.030000035</v>
      </c>
      <c r="G435" s="135"/>
      <c r="H435" s="9"/>
      <c r="I435" s="9"/>
      <c r="J435" s="9"/>
      <c r="K435" s="9"/>
      <c r="L435" s="9"/>
      <c r="M435" s="9"/>
      <c r="N435" s="9"/>
      <c r="O435" s="9"/>
      <c r="P435" s="9"/>
      <c r="Q435" s="9"/>
      <c r="R435" s="9"/>
      <c r="S435" s="9"/>
      <c r="T435" s="9"/>
      <c r="U435" s="9"/>
      <c r="V435" s="9"/>
      <c r="W435" s="9"/>
      <c r="X435" s="9"/>
    </row>
    <row r="436" spans="1:24" s="12" customFormat="1" ht="30" customHeight="1" x14ac:dyDescent="0.25">
      <c r="A436" s="43">
        <v>45257</v>
      </c>
      <c r="B436" s="32">
        <v>3643</v>
      </c>
      <c r="C436" s="21" t="s">
        <v>153</v>
      </c>
      <c r="D436" s="63">
        <v>16072.5</v>
      </c>
      <c r="E436" s="93"/>
      <c r="F436" s="108">
        <f t="shared" si="3"/>
        <v>32676697.530000035</v>
      </c>
      <c r="G436" s="135"/>
      <c r="H436" s="9"/>
      <c r="I436" s="9"/>
      <c r="J436" s="9"/>
      <c r="K436" s="9"/>
      <c r="L436" s="9"/>
      <c r="M436" s="9"/>
      <c r="N436" s="9"/>
      <c r="O436" s="9"/>
      <c r="P436" s="9"/>
      <c r="Q436" s="9"/>
      <c r="R436" s="9"/>
      <c r="S436" s="9"/>
      <c r="T436" s="9"/>
      <c r="U436" s="9"/>
      <c r="V436" s="9"/>
      <c r="W436" s="9"/>
      <c r="X436" s="9"/>
    </row>
    <row r="437" spans="1:24" s="12" customFormat="1" ht="30" customHeight="1" x14ac:dyDescent="0.25">
      <c r="A437" s="43">
        <v>45257</v>
      </c>
      <c r="B437" s="32">
        <v>3644</v>
      </c>
      <c r="C437" s="21" t="s">
        <v>43</v>
      </c>
      <c r="D437" s="63">
        <v>16986.05</v>
      </c>
      <c r="E437" s="93"/>
      <c r="F437" s="108">
        <f t="shared" si="3"/>
        <v>32659711.480000034</v>
      </c>
      <c r="G437" s="135"/>
      <c r="H437" s="9"/>
      <c r="I437" s="9"/>
      <c r="J437" s="9"/>
      <c r="K437" s="9"/>
      <c r="L437" s="9"/>
      <c r="M437" s="9"/>
      <c r="N437" s="9"/>
      <c r="O437" s="9"/>
      <c r="P437" s="9"/>
      <c r="Q437" s="9"/>
      <c r="R437" s="9"/>
      <c r="S437" s="9"/>
      <c r="T437" s="9"/>
      <c r="U437" s="9"/>
      <c r="V437" s="9"/>
      <c r="W437" s="9"/>
      <c r="X437" s="9"/>
    </row>
    <row r="438" spans="1:24" s="12" customFormat="1" ht="30" customHeight="1" x14ac:dyDescent="0.25">
      <c r="A438" s="43">
        <v>45257</v>
      </c>
      <c r="B438" s="32">
        <v>3645</v>
      </c>
      <c r="C438" s="21" t="s">
        <v>154</v>
      </c>
      <c r="D438" s="63">
        <v>13891.53</v>
      </c>
      <c r="E438" s="93"/>
      <c r="F438" s="108">
        <f t="shared" si="3"/>
        <v>32645819.950000033</v>
      </c>
      <c r="G438" s="135"/>
      <c r="H438" s="9"/>
      <c r="I438" s="9"/>
      <c r="J438" s="9"/>
      <c r="K438" s="9"/>
      <c r="L438" s="9"/>
      <c r="M438" s="9"/>
      <c r="N438" s="9"/>
      <c r="O438" s="9"/>
      <c r="P438" s="9"/>
      <c r="Q438" s="9"/>
      <c r="R438" s="9"/>
      <c r="S438" s="9"/>
      <c r="T438" s="9"/>
      <c r="U438" s="9"/>
      <c r="V438" s="9"/>
      <c r="W438" s="9"/>
      <c r="X438" s="9"/>
    </row>
    <row r="439" spans="1:24" s="12" customFormat="1" ht="30" customHeight="1" x14ac:dyDescent="0.25">
      <c r="A439" s="43">
        <v>45257</v>
      </c>
      <c r="B439" s="32">
        <v>3646</v>
      </c>
      <c r="C439" s="21" t="s">
        <v>33</v>
      </c>
      <c r="D439" s="63">
        <v>37084.589999999997</v>
      </c>
      <c r="E439" s="93"/>
      <c r="F439" s="108">
        <f t="shared" si="3"/>
        <v>32608735.360000033</v>
      </c>
      <c r="G439" s="135"/>
      <c r="H439" s="9"/>
      <c r="I439" s="9"/>
      <c r="J439" s="9"/>
      <c r="K439" s="9"/>
      <c r="L439" s="9"/>
      <c r="M439" s="9"/>
      <c r="N439" s="9"/>
      <c r="O439" s="9"/>
      <c r="P439" s="9"/>
      <c r="Q439" s="9"/>
      <c r="R439" s="9"/>
      <c r="S439" s="9"/>
      <c r="T439" s="9"/>
      <c r="U439" s="9"/>
      <c r="V439" s="9"/>
      <c r="W439" s="9"/>
      <c r="X439" s="9"/>
    </row>
    <row r="440" spans="1:24" s="12" customFormat="1" ht="30" customHeight="1" x14ac:dyDescent="0.25">
      <c r="A440" s="43">
        <v>45257</v>
      </c>
      <c r="B440" s="32">
        <v>3647</v>
      </c>
      <c r="C440" s="31" t="s">
        <v>38</v>
      </c>
      <c r="D440" s="63">
        <v>361327.16</v>
      </c>
      <c r="E440" s="93"/>
      <c r="F440" s="108">
        <f t="shared" si="3"/>
        <v>32247408.200000033</v>
      </c>
      <c r="G440" s="135"/>
      <c r="H440" s="9"/>
      <c r="I440" s="9"/>
      <c r="J440" s="9"/>
      <c r="K440" s="9"/>
      <c r="L440" s="9"/>
      <c r="M440" s="9"/>
      <c r="N440" s="9"/>
      <c r="O440" s="9"/>
      <c r="P440" s="9"/>
      <c r="Q440" s="9"/>
      <c r="R440" s="9"/>
      <c r="S440" s="9"/>
      <c r="T440" s="9"/>
      <c r="U440" s="9"/>
      <c r="V440" s="9"/>
      <c r="W440" s="9"/>
      <c r="X440" s="9"/>
    </row>
    <row r="441" spans="1:24" s="12" customFormat="1" ht="30" customHeight="1" x14ac:dyDescent="0.25">
      <c r="A441" s="43">
        <v>45257</v>
      </c>
      <c r="B441" s="32">
        <v>3648</v>
      </c>
      <c r="C441" s="31" t="s">
        <v>42</v>
      </c>
      <c r="D441" s="63">
        <v>14788.7</v>
      </c>
      <c r="E441" s="93"/>
      <c r="F441" s="108">
        <f t="shared" si="3"/>
        <v>32232619.500000034</v>
      </c>
      <c r="G441" s="135"/>
      <c r="H441" s="9"/>
      <c r="I441" s="9"/>
      <c r="J441" s="9"/>
      <c r="K441" s="9"/>
      <c r="L441" s="9"/>
      <c r="M441" s="9"/>
      <c r="N441" s="9"/>
      <c r="O441" s="9"/>
      <c r="P441" s="9"/>
      <c r="Q441" s="9"/>
      <c r="R441" s="9"/>
      <c r="S441" s="9"/>
      <c r="T441" s="9"/>
      <c r="U441" s="9"/>
      <c r="V441" s="9"/>
      <c r="W441" s="9"/>
      <c r="X441" s="9"/>
    </row>
    <row r="442" spans="1:24" s="12" customFormat="1" ht="30" customHeight="1" x14ac:dyDescent="0.25">
      <c r="A442" s="43">
        <v>45257</v>
      </c>
      <c r="B442" s="32">
        <v>3649</v>
      </c>
      <c r="C442" s="31" t="s">
        <v>155</v>
      </c>
      <c r="D442" s="63">
        <v>91317.65</v>
      </c>
      <c r="E442" s="93"/>
      <c r="F442" s="108">
        <f t="shared" si="3"/>
        <v>32141301.850000035</v>
      </c>
      <c r="G442" s="135"/>
      <c r="H442" s="9"/>
      <c r="I442" s="9"/>
      <c r="J442" s="9"/>
      <c r="K442" s="9"/>
      <c r="L442" s="9"/>
      <c r="M442" s="9"/>
      <c r="N442" s="9"/>
      <c r="O442" s="9"/>
      <c r="P442" s="9"/>
      <c r="Q442" s="9"/>
      <c r="R442" s="9"/>
      <c r="S442" s="9"/>
      <c r="T442" s="9"/>
      <c r="U442" s="9"/>
      <c r="V442" s="9"/>
      <c r="W442" s="9"/>
      <c r="X442" s="9"/>
    </row>
    <row r="443" spans="1:24" s="12" customFormat="1" ht="88.5" customHeight="1" x14ac:dyDescent="0.25">
      <c r="A443" s="43">
        <v>45231</v>
      </c>
      <c r="B443" s="32" t="s">
        <v>156</v>
      </c>
      <c r="C443" s="31" t="s">
        <v>157</v>
      </c>
      <c r="D443" s="63">
        <v>8000</v>
      </c>
      <c r="E443" s="93"/>
      <c r="F443" s="108">
        <f t="shared" si="3"/>
        <v>32133301.850000035</v>
      </c>
      <c r="G443" s="135"/>
      <c r="H443" s="9"/>
      <c r="I443" s="9"/>
      <c r="J443" s="9"/>
      <c r="K443" s="9"/>
      <c r="L443" s="9"/>
      <c r="M443" s="9"/>
      <c r="N443" s="9"/>
      <c r="O443" s="9"/>
      <c r="P443" s="9"/>
      <c r="Q443" s="9"/>
      <c r="R443" s="9"/>
      <c r="S443" s="9"/>
      <c r="T443" s="9"/>
      <c r="U443" s="9"/>
      <c r="V443" s="9"/>
      <c r="W443" s="9"/>
      <c r="X443" s="9"/>
    </row>
    <row r="444" spans="1:24" s="12" customFormat="1" ht="88.5" customHeight="1" x14ac:dyDescent="0.25">
      <c r="A444" s="43">
        <v>45231</v>
      </c>
      <c r="B444" s="32" t="s">
        <v>158</v>
      </c>
      <c r="C444" s="31" t="s">
        <v>159</v>
      </c>
      <c r="D444" s="63">
        <v>2700</v>
      </c>
      <c r="E444" s="93"/>
      <c r="F444" s="108">
        <f t="shared" si="3"/>
        <v>32130601.850000035</v>
      </c>
      <c r="G444" s="135"/>
      <c r="H444" s="9"/>
      <c r="I444" s="9"/>
      <c r="J444" s="9"/>
      <c r="K444" s="9"/>
      <c r="L444" s="9"/>
      <c r="M444" s="9"/>
      <c r="N444" s="9"/>
      <c r="O444" s="9"/>
      <c r="P444" s="9"/>
      <c r="Q444" s="9"/>
      <c r="R444" s="9"/>
      <c r="S444" s="9"/>
      <c r="T444" s="9"/>
      <c r="U444" s="9"/>
      <c r="V444" s="9"/>
      <c r="W444" s="9"/>
      <c r="X444" s="9"/>
    </row>
    <row r="445" spans="1:24" s="12" customFormat="1" ht="88.5" customHeight="1" x14ac:dyDescent="0.25">
      <c r="A445" s="43">
        <v>45231</v>
      </c>
      <c r="B445" s="32" t="s">
        <v>160</v>
      </c>
      <c r="C445" s="31" t="s">
        <v>161</v>
      </c>
      <c r="D445" s="63">
        <v>59400</v>
      </c>
      <c r="E445" s="93"/>
      <c r="F445" s="108">
        <f t="shared" si="3"/>
        <v>32071201.850000035</v>
      </c>
      <c r="G445" s="135"/>
      <c r="H445" s="9"/>
      <c r="I445" s="9"/>
      <c r="J445" s="9"/>
      <c r="K445" s="9"/>
      <c r="L445" s="9"/>
      <c r="M445" s="9"/>
      <c r="N445" s="9"/>
      <c r="O445" s="9"/>
      <c r="P445" s="9"/>
      <c r="Q445" s="9"/>
      <c r="R445" s="9"/>
      <c r="S445" s="9"/>
      <c r="T445" s="9"/>
      <c r="U445" s="9"/>
      <c r="V445" s="9"/>
      <c r="W445" s="9"/>
      <c r="X445" s="9"/>
    </row>
    <row r="446" spans="1:24" s="12" customFormat="1" ht="88.5" customHeight="1" x14ac:dyDescent="0.25">
      <c r="A446" s="43">
        <v>45232</v>
      </c>
      <c r="B446" s="32" t="s">
        <v>162</v>
      </c>
      <c r="C446" s="31" t="s">
        <v>163</v>
      </c>
      <c r="D446" s="63">
        <v>1753315</v>
      </c>
      <c r="E446" s="93"/>
      <c r="F446" s="108">
        <f t="shared" si="3"/>
        <v>30317886.850000035</v>
      </c>
      <c r="G446" s="135"/>
      <c r="H446" s="9"/>
      <c r="I446" s="9"/>
      <c r="J446" s="9"/>
      <c r="K446" s="9"/>
      <c r="L446" s="9"/>
      <c r="M446" s="9"/>
      <c r="N446" s="9"/>
      <c r="O446" s="9"/>
      <c r="P446" s="9"/>
      <c r="Q446" s="9"/>
      <c r="R446" s="9"/>
      <c r="S446" s="9"/>
      <c r="T446" s="9"/>
      <c r="U446" s="9"/>
      <c r="V446" s="9"/>
      <c r="W446" s="9"/>
      <c r="X446" s="9"/>
    </row>
    <row r="447" spans="1:24" s="12" customFormat="1" ht="88.5" customHeight="1" x14ac:dyDescent="0.25">
      <c r="A447" s="43">
        <v>45233</v>
      </c>
      <c r="B447" s="32" t="s">
        <v>164</v>
      </c>
      <c r="C447" s="31" t="s">
        <v>165</v>
      </c>
      <c r="D447" s="63">
        <v>20902.400000000001</v>
      </c>
      <c r="E447" s="93"/>
      <c r="F447" s="108">
        <f t="shared" si="3"/>
        <v>30296984.450000037</v>
      </c>
      <c r="G447" s="135"/>
      <c r="H447" s="9"/>
      <c r="I447" s="9"/>
      <c r="J447" s="9"/>
      <c r="K447" s="9"/>
      <c r="L447" s="9"/>
      <c r="M447" s="9"/>
      <c r="N447" s="9"/>
      <c r="O447" s="9"/>
      <c r="P447" s="9"/>
      <c r="Q447" s="9"/>
      <c r="R447" s="9"/>
      <c r="S447" s="9"/>
      <c r="T447" s="9"/>
      <c r="U447" s="9"/>
      <c r="V447" s="9"/>
      <c r="W447" s="9"/>
      <c r="X447" s="9"/>
    </row>
    <row r="448" spans="1:24" s="12" customFormat="1" ht="88.5" customHeight="1" x14ac:dyDescent="0.25">
      <c r="A448" s="43">
        <v>45233</v>
      </c>
      <c r="B448" s="32" t="s">
        <v>166</v>
      </c>
      <c r="C448" s="31" t="s">
        <v>167</v>
      </c>
      <c r="D448" s="63">
        <v>375960</v>
      </c>
      <c r="E448" s="93"/>
      <c r="F448" s="108">
        <f t="shared" si="3"/>
        <v>29921024.450000037</v>
      </c>
      <c r="G448" s="135"/>
      <c r="H448" s="9"/>
      <c r="I448" s="9"/>
      <c r="J448" s="9"/>
      <c r="K448" s="9"/>
      <c r="L448" s="9"/>
      <c r="M448" s="9"/>
      <c r="N448" s="9"/>
      <c r="O448" s="9"/>
      <c r="P448" s="9"/>
      <c r="Q448" s="9"/>
      <c r="R448" s="9"/>
      <c r="S448" s="9"/>
      <c r="T448" s="9"/>
      <c r="U448" s="9"/>
      <c r="V448" s="9"/>
      <c r="W448" s="9"/>
      <c r="X448" s="9"/>
    </row>
    <row r="449" spans="1:24" s="12" customFormat="1" ht="88.5" customHeight="1" x14ac:dyDescent="0.25">
      <c r="A449" s="43">
        <v>45233</v>
      </c>
      <c r="B449" s="32" t="s">
        <v>168</v>
      </c>
      <c r="C449" s="31" t="s">
        <v>169</v>
      </c>
      <c r="D449" s="63">
        <v>19400</v>
      </c>
      <c r="E449" s="93"/>
      <c r="F449" s="108">
        <f t="shared" si="3"/>
        <v>29901624.450000037</v>
      </c>
      <c r="G449" s="135"/>
      <c r="H449" s="9"/>
      <c r="I449" s="9"/>
      <c r="J449" s="9"/>
      <c r="K449" s="9"/>
      <c r="L449" s="9"/>
      <c r="M449" s="9"/>
      <c r="N449" s="9"/>
      <c r="O449" s="9"/>
      <c r="P449" s="9"/>
      <c r="Q449" s="9"/>
      <c r="R449" s="9"/>
      <c r="S449" s="9"/>
      <c r="T449" s="9"/>
      <c r="U449" s="9"/>
      <c r="V449" s="9"/>
      <c r="W449" s="9"/>
      <c r="X449" s="9"/>
    </row>
    <row r="450" spans="1:24" s="12" customFormat="1" ht="88.5" customHeight="1" x14ac:dyDescent="0.25">
      <c r="A450" s="43">
        <v>45233</v>
      </c>
      <c r="B450" s="32" t="s">
        <v>170</v>
      </c>
      <c r="C450" s="31" t="s">
        <v>171</v>
      </c>
      <c r="D450" s="63">
        <v>40200</v>
      </c>
      <c r="E450" s="93"/>
      <c r="F450" s="108">
        <f t="shared" si="3"/>
        <v>29861424.450000037</v>
      </c>
      <c r="G450" s="135"/>
      <c r="H450" s="9"/>
      <c r="I450" s="9"/>
      <c r="J450" s="9"/>
      <c r="K450" s="9"/>
      <c r="L450" s="9"/>
      <c r="M450" s="9"/>
      <c r="N450" s="9"/>
      <c r="O450" s="9"/>
      <c r="P450" s="9"/>
      <c r="Q450" s="9"/>
      <c r="R450" s="9"/>
      <c r="S450" s="9"/>
      <c r="T450" s="9"/>
      <c r="U450" s="9"/>
      <c r="V450" s="9"/>
      <c r="W450" s="9"/>
      <c r="X450" s="9"/>
    </row>
    <row r="451" spans="1:24" s="12" customFormat="1" ht="88.5" customHeight="1" x14ac:dyDescent="0.25">
      <c r="A451" s="43">
        <v>45233</v>
      </c>
      <c r="B451" s="32" t="s">
        <v>172</v>
      </c>
      <c r="C451" s="31" t="s">
        <v>173</v>
      </c>
      <c r="D451" s="63">
        <v>176550</v>
      </c>
      <c r="E451" s="93"/>
      <c r="F451" s="108">
        <f t="shared" si="3"/>
        <v>29684874.450000037</v>
      </c>
      <c r="G451" s="135"/>
      <c r="H451" s="9"/>
      <c r="I451" s="9"/>
      <c r="J451" s="9"/>
      <c r="K451" s="9"/>
      <c r="L451" s="9"/>
      <c r="M451" s="9"/>
      <c r="N451" s="9"/>
      <c r="O451" s="9"/>
      <c r="P451" s="9"/>
      <c r="Q451" s="9"/>
      <c r="R451" s="9"/>
      <c r="S451" s="9"/>
      <c r="T451" s="9"/>
      <c r="U451" s="9"/>
      <c r="V451" s="9"/>
      <c r="W451" s="9"/>
      <c r="X451" s="9"/>
    </row>
    <row r="452" spans="1:24" s="12" customFormat="1" ht="88.5" customHeight="1" x14ac:dyDescent="0.25">
      <c r="A452" s="43">
        <v>45233</v>
      </c>
      <c r="B452" s="32" t="s">
        <v>174</v>
      </c>
      <c r="C452" s="31" t="s">
        <v>175</v>
      </c>
      <c r="D452" s="63">
        <v>388890</v>
      </c>
      <c r="E452" s="93"/>
      <c r="F452" s="108">
        <f t="shared" si="3"/>
        <v>29295984.450000037</v>
      </c>
      <c r="G452" s="135"/>
      <c r="H452" s="9"/>
      <c r="I452" s="9"/>
      <c r="J452" s="9"/>
      <c r="K452" s="9"/>
      <c r="L452" s="9"/>
      <c r="M452" s="9"/>
      <c r="N452" s="9"/>
      <c r="O452" s="9"/>
      <c r="P452" s="9"/>
      <c r="Q452" s="9"/>
      <c r="R452" s="9"/>
      <c r="S452" s="9"/>
      <c r="T452" s="9"/>
      <c r="U452" s="9"/>
      <c r="V452" s="9"/>
      <c r="W452" s="9"/>
      <c r="X452" s="9"/>
    </row>
    <row r="453" spans="1:24" s="12" customFormat="1" ht="88.5" customHeight="1" x14ac:dyDescent="0.25">
      <c r="A453" s="43">
        <v>45233</v>
      </c>
      <c r="B453" s="32" t="s">
        <v>176</v>
      </c>
      <c r="C453" s="31" t="s">
        <v>177</v>
      </c>
      <c r="D453" s="63">
        <v>1350</v>
      </c>
      <c r="E453" s="93"/>
      <c r="F453" s="108">
        <f t="shared" si="3"/>
        <v>29294634.450000037</v>
      </c>
      <c r="G453" s="135"/>
      <c r="H453" s="9"/>
      <c r="I453" s="9"/>
      <c r="J453" s="9"/>
      <c r="K453" s="9"/>
      <c r="L453" s="9"/>
      <c r="M453" s="9"/>
      <c r="N453" s="9"/>
      <c r="O453" s="9"/>
      <c r="P453" s="9"/>
      <c r="Q453" s="9"/>
      <c r="R453" s="9"/>
      <c r="S453" s="9"/>
      <c r="T453" s="9"/>
      <c r="U453" s="9"/>
      <c r="V453" s="9"/>
      <c r="W453" s="9"/>
      <c r="X453" s="9"/>
    </row>
    <row r="454" spans="1:24" s="12" customFormat="1" ht="88.5" customHeight="1" x14ac:dyDescent="0.25">
      <c r="A454" s="43">
        <v>45234</v>
      </c>
      <c r="B454" s="32" t="s">
        <v>178</v>
      </c>
      <c r="C454" s="31" t="s">
        <v>179</v>
      </c>
      <c r="D454" s="63">
        <v>2150</v>
      </c>
      <c r="E454" s="93"/>
      <c r="F454" s="108">
        <f t="shared" si="3"/>
        <v>29292484.450000037</v>
      </c>
      <c r="G454" s="135"/>
      <c r="H454" s="9"/>
      <c r="I454" s="9"/>
      <c r="J454" s="9"/>
      <c r="K454" s="9"/>
      <c r="L454" s="9"/>
      <c r="M454" s="9"/>
      <c r="N454" s="9"/>
      <c r="O454" s="9"/>
      <c r="P454" s="9"/>
      <c r="Q454" s="9"/>
      <c r="R454" s="9"/>
      <c r="S454" s="9"/>
      <c r="T454" s="9"/>
      <c r="U454" s="9"/>
      <c r="V454" s="9"/>
      <c r="W454" s="9"/>
      <c r="X454" s="9"/>
    </row>
    <row r="455" spans="1:24" s="12" customFormat="1" ht="88.5" customHeight="1" x14ac:dyDescent="0.25">
      <c r="A455" s="43">
        <v>45234</v>
      </c>
      <c r="B455" s="32" t="s">
        <v>180</v>
      </c>
      <c r="C455" s="31" t="s">
        <v>181</v>
      </c>
      <c r="D455" s="63">
        <v>114000</v>
      </c>
      <c r="E455" s="93"/>
      <c r="F455" s="108">
        <f t="shared" si="3"/>
        <v>29178484.450000037</v>
      </c>
      <c r="G455" s="135"/>
      <c r="H455" s="9"/>
      <c r="I455" s="9"/>
      <c r="J455" s="9"/>
      <c r="K455" s="9"/>
      <c r="L455" s="9"/>
      <c r="M455" s="9"/>
      <c r="N455" s="9"/>
      <c r="O455" s="9"/>
      <c r="P455" s="9"/>
      <c r="Q455" s="9"/>
      <c r="R455" s="9"/>
      <c r="S455" s="9"/>
      <c r="T455" s="9"/>
      <c r="U455" s="9"/>
      <c r="V455" s="9"/>
      <c r="W455" s="9"/>
      <c r="X455" s="9"/>
    </row>
    <row r="456" spans="1:24" s="12" customFormat="1" ht="88.5" customHeight="1" x14ac:dyDescent="0.25">
      <c r="A456" s="43">
        <v>45234</v>
      </c>
      <c r="B456" s="32" t="s">
        <v>182</v>
      </c>
      <c r="C456" s="31" t="s">
        <v>183</v>
      </c>
      <c r="D456" s="63">
        <v>21950</v>
      </c>
      <c r="E456" s="93"/>
      <c r="F456" s="108">
        <f t="shared" si="3"/>
        <v>29156534.450000037</v>
      </c>
      <c r="G456" s="135"/>
      <c r="H456" s="9"/>
      <c r="I456" s="9"/>
      <c r="J456" s="9"/>
      <c r="K456" s="9"/>
      <c r="L456" s="9"/>
      <c r="M456" s="9"/>
      <c r="N456" s="9"/>
      <c r="O456" s="9"/>
      <c r="P456" s="9"/>
      <c r="Q456" s="9"/>
      <c r="R456" s="9"/>
      <c r="S456" s="9"/>
      <c r="T456" s="9"/>
      <c r="U456" s="9"/>
      <c r="V456" s="9"/>
      <c r="W456" s="9"/>
      <c r="X456" s="9"/>
    </row>
    <row r="457" spans="1:24" s="12" customFormat="1" ht="88.5" customHeight="1" x14ac:dyDescent="0.25">
      <c r="A457" s="43">
        <v>45247</v>
      </c>
      <c r="B457" s="32" t="s">
        <v>184</v>
      </c>
      <c r="C457" s="31" t="s">
        <v>185</v>
      </c>
      <c r="D457" s="63">
        <v>43700</v>
      </c>
      <c r="E457" s="93"/>
      <c r="F457" s="108">
        <f t="shared" si="3"/>
        <v>29112834.450000037</v>
      </c>
      <c r="G457" s="135"/>
      <c r="H457" s="9"/>
      <c r="I457" s="9"/>
      <c r="J457" s="9"/>
      <c r="K457" s="9"/>
      <c r="L457" s="9"/>
      <c r="M457" s="9"/>
      <c r="N457" s="9"/>
      <c r="O457" s="9"/>
      <c r="P457" s="9"/>
      <c r="Q457" s="9"/>
      <c r="R457" s="9"/>
      <c r="S457" s="9"/>
      <c r="T457" s="9"/>
      <c r="U457" s="9"/>
      <c r="V457" s="9"/>
      <c r="W457" s="9"/>
      <c r="X457" s="9"/>
    </row>
    <row r="458" spans="1:24" s="12" customFormat="1" ht="88.5" customHeight="1" x14ac:dyDescent="0.25">
      <c r="A458" s="43">
        <v>45247</v>
      </c>
      <c r="B458" s="32" t="s">
        <v>186</v>
      </c>
      <c r="C458" s="31" t="s">
        <v>187</v>
      </c>
      <c r="D458" s="63">
        <v>196500</v>
      </c>
      <c r="E458" s="93"/>
      <c r="F458" s="108">
        <f t="shared" si="3"/>
        <v>28916334.450000037</v>
      </c>
      <c r="G458" s="135"/>
      <c r="H458" s="9"/>
      <c r="I458" s="9"/>
      <c r="J458" s="9"/>
      <c r="K458" s="9"/>
      <c r="L458" s="9"/>
      <c r="M458" s="9"/>
      <c r="N458" s="9"/>
      <c r="O458" s="9"/>
      <c r="P458" s="9"/>
      <c r="Q458" s="9"/>
      <c r="R458" s="9"/>
      <c r="S458" s="9"/>
      <c r="T458" s="9"/>
      <c r="U458" s="9"/>
      <c r="V458" s="9"/>
      <c r="W458" s="9"/>
      <c r="X458" s="9"/>
    </row>
    <row r="459" spans="1:24" s="12" customFormat="1" ht="88.5" customHeight="1" x14ac:dyDescent="0.25">
      <c r="A459" s="43">
        <v>45247</v>
      </c>
      <c r="B459" s="32" t="s">
        <v>188</v>
      </c>
      <c r="C459" s="31" t="s">
        <v>189</v>
      </c>
      <c r="D459" s="63">
        <v>95760</v>
      </c>
      <c r="E459" s="93"/>
      <c r="F459" s="108">
        <f t="shared" si="3"/>
        <v>28820574.450000037</v>
      </c>
      <c r="G459" s="135"/>
      <c r="H459" s="9"/>
      <c r="I459" s="9"/>
      <c r="J459" s="9"/>
      <c r="K459" s="9"/>
      <c r="L459" s="9"/>
      <c r="M459" s="9"/>
      <c r="N459" s="9"/>
      <c r="O459" s="9"/>
      <c r="P459" s="9"/>
      <c r="Q459" s="9"/>
      <c r="R459" s="9"/>
      <c r="S459" s="9"/>
      <c r="T459" s="9"/>
      <c r="U459" s="9"/>
      <c r="V459" s="9"/>
      <c r="W459" s="9"/>
      <c r="X459" s="9"/>
    </row>
    <row r="460" spans="1:24" s="12" customFormat="1" ht="88.5" customHeight="1" x14ac:dyDescent="0.25">
      <c r="A460" s="43">
        <v>45247</v>
      </c>
      <c r="B460" s="32" t="s">
        <v>190</v>
      </c>
      <c r="C460" s="31" t="s">
        <v>191</v>
      </c>
      <c r="D460" s="63">
        <v>4810</v>
      </c>
      <c r="E460" s="93"/>
      <c r="F460" s="108">
        <f t="shared" si="3"/>
        <v>28815764.450000037</v>
      </c>
      <c r="G460" s="135"/>
      <c r="H460" s="9"/>
      <c r="I460" s="9"/>
      <c r="J460" s="9"/>
      <c r="K460" s="9"/>
      <c r="L460" s="9"/>
      <c r="M460" s="9"/>
      <c r="N460" s="9"/>
      <c r="O460" s="9"/>
      <c r="P460" s="9"/>
      <c r="Q460" s="9"/>
      <c r="R460" s="9"/>
      <c r="S460" s="9"/>
      <c r="T460" s="9"/>
      <c r="U460" s="9"/>
      <c r="V460" s="9"/>
      <c r="W460" s="9"/>
      <c r="X460" s="9"/>
    </row>
    <row r="461" spans="1:24" s="12" customFormat="1" ht="88.5" customHeight="1" x14ac:dyDescent="0.25">
      <c r="A461" s="43">
        <v>45247</v>
      </c>
      <c r="B461" s="32" t="s">
        <v>192</v>
      </c>
      <c r="C461" s="31" t="s">
        <v>193</v>
      </c>
      <c r="D461" s="63">
        <v>12381.95</v>
      </c>
      <c r="E461" s="93"/>
      <c r="F461" s="108">
        <f t="shared" si="3"/>
        <v>28803382.500000037</v>
      </c>
      <c r="G461" s="135"/>
      <c r="H461" s="9"/>
      <c r="I461" s="9"/>
      <c r="J461" s="9"/>
      <c r="K461" s="9"/>
      <c r="L461" s="9"/>
      <c r="M461" s="9"/>
      <c r="N461" s="9"/>
      <c r="O461" s="9"/>
      <c r="P461" s="9"/>
      <c r="Q461" s="9"/>
      <c r="R461" s="9"/>
      <c r="S461" s="9"/>
      <c r="T461" s="9"/>
      <c r="U461" s="9"/>
      <c r="V461" s="9"/>
      <c r="W461" s="9"/>
      <c r="X461" s="9"/>
    </row>
    <row r="462" spans="1:24" s="12" customFormat="1" ht="88.5" customHeight="1" x14ac:dyDescent="0.25">
      <c r="A462" s="43">
        <v>45247</v>
      </c>
      <c r="B462" s="32" t="s">
        <v>194</v>
      </c>
      <c r="C462" s="31" t="s">
        <v>195</v>
      </c>
      <c r="D462" s="63">
        <v>143052.5</v>
      </c>
      <c r="E462" s="93"/>
      <c r="F462" s="108">
        <f t="shared" si="3"/>
        <v>28660330.000000037</v>
      </c>
      <c r="G462" s="135"/>
      <c r="H462" s="9"/>
      <c r="I462" s="9"/>
      <c r="J462" s="9"/>
      <c r="K462" s="9"/>
      <c r="L462" s="9"/>
      <c r="M462" s="9"/>
      <c r="N462" s="9"/>
      <c r="O462" s="9"/>
      <c r="P462" s="9"/>
      <c r="Q462" s="9"/>
      <c r="R462" s="9"/>
      <c r="S462" s="9"/>
      <c r="T462" s="9"/>
      <c r="U462" s="9"/>
      <c r="V462" s="9"/>
      <c r="W462" s="9"/>
      <c r="X462" s="9"/>
    </row>
    <row r="463" spans="1:24" s="12" customFormat="1" ht="88.5" customHeight="1" x14ac:dyDescent="0.25">
      <c r="A463" s="43">
        <v>45252</v>
      </c>
      <c r="B463" s="32" t="s">
        <v>196</v>
      </c>
      <c r="C463" s="31" t="s">
        <v>197</v>
      </c>
      <c r="D463" s="63">
        <v>656850</v>
      </c>
      <c r="E463" s="93"/>
      <c r="F463" s="108">
        <f t="shared" si="3"/>
        <v>28003480.000000037</v>
      </c>
      <c r="G463" s="135"/>
      <c r="H463" s="9"/>
      <c r="I463" s="9"/>
      <c r="J463" s="9"/>
      <c r="K463" s="9"/>
      <c r="L463" s="9"/>
      <c r="M463" s="9"/>
      <c r="N463" s="9"/>
      <c r="O463" s="9"/>
      <c r="P463" s="9"/>
      <c r="Q463" s="9"/>
      <c r="R463" s="9"/>
      <c r="S463" s="9"/>
      <c r="T463" s="9"/>
      <c r="U463" s="9"/>
      <c r="V463" s="9"/>
      <c r="W463" s="9"/>
      <c r="X463" s="9"/>
    </row>
    <row r="464" spans="1:24" s="12" customFormat="1" ht="88.5" customHeight="1" x14ac:dyDescent="0.25">
      <c r="A464" s="43">
        <v>45252</v>
      </c>
      <c r="B464" s="32" t="s">
        <v>198</v>
      </c>
      <c r="C464" s="31" t="s">
        <v>199</v>
      </c>
      <c r="D464" s="63">
        <v>329150</v>
      </c>
      <c r="E464" s="93"/>
      <c r="F464" s="108">
        <f t="shared" si="3"/>
        <v>27674330.000000037</v>
      </c>
      <c r="G464" s="135"/>
      <c r="H464" s="9"/>
      <c r="I464" s="9"/>
      <c r="J464" s="9"/>
      <c r="K464" s="9"/>
      <c r="L464" s="9"/>
      <c r="M464" s="9"/>
      <c r="N464" s="9"/>
      <c r="O464" s="9"/>
      <c r="P464" s="9"/>
      <c r="Q464" s="9"/>
      <c r="R464" s="9"/>
      <c r="S464" s="9"/>
      <c r="T464" s="9"/>
      <c r="U464" s="9"/>
      <c r="V464" s="9"/>
      <c r="W464" s="9"/>
      <c r="X464" s="9"/>
    </row>
    <row r="465" spans="1:24" s="12" customFormat="1" ht="88.5" customHeight="1" x14ac:dyDescent="0.25">
      <c r="A465" s="43">
        <v>45254</v>
      </c>
      <c r="B465" s="32" t="s">
        <v>200</v>
      </c>
      <c r="C465" s="31" t="s">
        <v>201</v>
      </c>
      <c r="D465" s="63">
        <v>118680</v>
      </c>
      <c r="E465" s="93"/>
      <c r="F465" s="108">
        <f t="shared" si="3"/>
        <v>27555650.000000037</v>
      </c>
      <c r="G465" s="135"/>
      <c r="H465" s="9"/>
      <c r="I465" s="9"/>
      <c r="J465" s="9"/>
      <c r="K465" s="9"/>
      <c r="L465" s="9"/>
      <c r="M465" s="9"/>
      <c r="N465" s="9"/>
      <c r="O465" s="9"/>
      <c r="P465" s="9"/>
      <c r="Q465" s="9"/>
      <c r="R465" s="9"/>
      <c r="S465" s="9"/>
      <c r="T465" s="9"/>
      <c r="U465" s="9"/>
      <c r="V465" s="9"/>
      <c r="W465" s="9"/>
      <c r="X465" s="9"/>
    </row>
    <row r="466" spans="1:24" s="12" customFormat="1" ht="88.5" customHeight="1" x14ac:dyDescent="0.25">
      <c r="A466" s="43">
        <v>45254</v>
      </c>
      <c r="B466" s="32" t="s">
        <v>202</v>
      </c>
      <c r="C466" s="31" t="s">
        <v>203</v>
      </c>
      <c r="D466" s="63">
        <v>598260</v>
      </c>
      <c r="E466" s="93"/>
      <c r="F466" s="108">
        <f t="shared" si="3"/>
        <v>26957390.000000037</v>
      </c>
      <c r="G466" s="135"/>
      <c r="H466" s="9"/>
      <c r="I466" s="9"/>
      <c r="J466" s="9"/>
      <c r="K466" s="9"/>
      <c r="L466" s="9"/>
      <c r="M466" s="9"/>
      <c r="N466" s="9"/>
      <c r="O466" s="9"/>
      <c r="P466" s="9"/>
      <c r="Q466" s="9"/>
      <c r="R466" s="9"/>
      <c r="S466" s="9"/>
      <c r="T466" s="9"/>
      <c r="U466" s="9"/>
      <c r="V466" s="9"/>
      <c r="W466" s="9"/>
      <c r="X466" s="9"/>
    </row>
    <row r="467" spans="1:24" s="12" customFormat="1" ht="88.5" customHeight="1" x14ac:dyDescent="0.25">
      <c r="A467" s="43">
        <v>45254</v>
      </c>
      <c r="B467" s="32" t="s">
        <v>204</v>
      </c>
      <c r="C467" s="31" t="s">
        <v>205</v>
      </c>
      <c r="D467" s="63">
        <v>385740</v>
      </c>
      <c r="E467" s="93"/>
      <c r="F467" s="108">
        <f t="shared" si="3"/>
        <v>26571650.000000037</v>
      </c>
      <c r="G467" s="135"/>
      <c r="H467" s="9"/>
      <c r="I467" s="9"/>
      <c r="J467" s="9"/>
      <c r="K467" s="9"/>
      <c r="L467" s="9"/>
      <c r="M467" s="9"/>
      <c r="N467" s="9"/>
      <c r="O467" s="9"/>
      <c r="P467" s="9"/>
      <c r="Q467" s="9"/>
      <c r="R467" s="9"/>
      <c r="S467" s="9"/>
      <c r="T467" s="9"/>
      <c r="U467" s="9"/>
      <c r="V467" s="9"/>
      <c r="W467" s="9"/>
      <c r="X467" s="9"/>
    </row>
    <row r="468" spans="1:24" s="12" customFormat="1" ht="88.5" customHeight="1" x14ac:dyDescent="0.25">
      <c r="A468" s="43">
        <v>45254</v>
      </c>
      <c r="B468" s="32" t="s">
        <v>206</v>
      </c>
      <c r="C468" s="31" t="s">
        <v>207</v>
      </c>
      <c r="D468" s="63">
        <v>567090</v>
      </c>
      <c r="E468" s="93"/>
      <c r="F468" s="108">
        <f t="shared" si="3"/>
        <v>26004560.000000037</v>
      </c>
      <c r="G468" s="135"/>
      <c r="H468" s="9"/>
      <c r="I468" s="9"/>
      <c r="J468" s="9"/>
      <c r="K468" s="9"/>
      <c r="L468" s="9"/>
      <c r="M468" s="9"/>
      <c r="N468" s="9"/>
      <c r="O468" s="9"/>
      <c r="P468" s="9"/>
      <c r="Q468" s="9"/>
      <c r="R468" s="9"/>
      <c r="S468" s="9"/>
      <c r="T468" s="9"/>
      <c r="U468" s="9"/>
      <c r="V468" s="9"/>
      <c r="W468" s="9"/>
      <c r="X468" s="9"/>
    </row>
    <row r="469" spans="1:24" s="12" customFormat="1" ht="102" x14ac:dyDescent="0.25">
      <c r="A469" s="43">
        <v>45257</v>
      </c>
      <c r="B469" s="32" t="s">
        <v>208</v>
      </c>
      <c r="C469" s="31" t="s">
        <v>209</v>
      </c>
      <c r="D469" s="63">
        <v>188172.5</v>
      </c>
      <c r="E469" s="93"/>
      <c r="F469" s="108">
        <f t="shared" si="3"/>
        <v>25816387.500000037</v>
      </c>
      <c r="G469" s="135"/>
      <c r="H469" s="9"/>
      <c r="I469" s="9"/>
      <c r="J469" s="9"/>
      <c r="K469" s="9"/>
      <c r="L469" s="9"/>
      <c r="M469" s="9"/>
      <c r="N469" s="9"/>
      <c r="O469" s="9"/>
      <c r="P469" s="9"/>
      <c r="Q469" s="9"/>
      <c r="R469" s="9"/>
      <c r="S469" s="9"/>
      <c r="T469" s="9"/>
      <c r="U469" s="9"/>
      <c r="V469" s="9"/>
      <c r="W469" s="9"/>
      <c r="X469" s="9"/>
    </row>
    <row r="470" spans="1:24" s="12" customFormat="1" ht="102" x14ac:dyDescent="0.25">
      <c r="A470" s="43">
        <v>45257</v>
      </c>
      <c r="B470" s="33" t="s">
        <v>210</v>
      </c>
      <c r="C470" s="31" t="s">
        <v>211</v>
      </c>
      <c r="D470" s="63">
        <v>96760</v>
      </c>
      <c r="E470" s="93"/>
      <c r="F470" s="108">
        <f t="shared" si="3"/>
        <v>25719627.500000037</v>
      </c>
      <c r="G470" s="135"/>
      <c r="H470" s="9"/>
      <c r="I470" s="9"/>
      <c r="J470" s="9"/>
      <c r="K470" s="9"/>
      <c r="L470" s="9"/>
      <c r="M470" s="9"/>
      <c r="N470" s="9"/>
      <c r="O470" s="9"/>
      <c r="P470" s="9"/>
      <c r="Q470" s="9"/>
      <c r="R470" s="9"/>
      <c r="S470" s="9"/>
      <c r="T470" s="9"/>
      <c r="U470" s="9"/>
      <c r="V470" s="9"/>
      <c r="W470" s="9"/>
      <c r="X470" s="9"/>
    </row>
    <row r="471" spans="1:24" s="12" customFormat="1" ht="102" x14ac:dyDescent="0.25">
      <c r="A471" s="43">
        <v>45258</v>
      </c>
      <c r="B471" s="33" t="s">
        <v>212</v>
      </c>
      <c r="C471" s="31" t="s">
        <v>213</v>
      </c>
      <c r="D471" s="63">
        <v>119205</v>
      </c>
      <c r="E471" s="93"/>
      <c r="F471" s="108">
        <f t="shared" si="3"/>
        <v>25600422.500000037</v>
      </c>
      <c r="G471" s="135"/>
      <c r="H471" s="9"/>
      <c r="I471" s="9"/>
      <c r="J471" s="9"/>
      <c r="K471" s="9"/>
      <c r="L471" s="9"/>
      <c r="M471" s="9"/>
      <c r="N471" s="9"/>
      <c r="O471" s="9"/>
      <c r="P471" s="9"/>
      <c r="Q471" s="9"/>
      <c r="R471" s="9"/>
      <c r="S471" s="9"/>
      <c r="T471" s="9"/>
      <c r="U471" s="9"/>
      <c r="V471" s="9"/>
      <c r="W471" s="9"/>
      <c r="X471" s="9"/>
    </row>
    <row r="472" spans="1:24" s="12" customFormat="1" ht="204" x14ac:dyDescent="0.25">
      <c r="A472" s="43">
        <v>45260</v>
      </c>
      <c r="B472" s="33" t="s">
        <v>214</v>
      </c>
      <c r="C472" s="31" t="s">
        <v>215</v>
      </c>
      <c r="D472" s="63">
        <v>388962.5</v>
      </c>
      <c r="E472" s="93"/>
      <c r="F472" s="108">
        <f t="shared" si="3"/>
        <v>25211460.000000037</v>
      </c>
      <c r="G472" s="135"/>
      <c r="H472" s="9"/>
      <c r="I472" s="9"/>
      <c r="J472" s="9"/>
      <c r="K472" s="9"/>
      <c r="L472" s="9"/>
      <c r="M472" s="9"/>
      <c r="N472" s="9"/>
      <c r="O472" s="9"/>
      <c r="P472" s="9"/>
      <c r="Q472" s="9"/>
      <c r="R472" s="9"/>
      <c r="S472" s="9"/>
      <c r="T472" s="9"/>
      <c r="U472" s="9"/>
      <c r="V472" s="9"/>
      <c r="W472" s="9"/>
      <c r="X472" s="9"/>
    </row>
    <row r="473" spans="1:24" s="12" customFormat="1" ht="102" x14ac:dyDescent="0.25">
      <c r="A473" s="43">
        <v>45260</v>
      </c>
      <c r="B473" s="33" t="s">
        <v>216</v>
      </c>
      <c r="C473" s="31" t="s">
        <v>217</v>
      </c>
      <c r="D473" s="63">
        <v>337320</v>
      </c>
      <c r="E473" s="93"/>
      <c r="F473" s="108">
        <f t="shared" si="3"/>
        <v>24874140.000000037</v>
      </c>
      <c r="G473" s="135"/>
      <c r="H473" s="9"/>
      <c r="I473" s="9"/>
      <c r="J473" s="9"/>
      <c r="K473" s="9"/>
      <c r="L473" s="9"/>
      <c r="M473" s="9"/>
      <c r="N473" s="9"/>
      <c r="O473" s="9"/>
      <c r="P473" s="9"/>
      <c r="Q473" s="9"/>
      <c r="R473" s="9"/>
      <c r="S473" s="9"/>
      <c r="T473" s="9"/>
      <c r="U473" s="9"/>
      <c r="V473" s="9"/>
      <c r="W473" s="9"/>
      <c r="X473" s="9"/>
    </row>
    <row r="474" spans="1:24" s="12" customFormat="1" ht="127.5" x14ac:dyDescent="0.25">
      <c r="A474" s="43">
        <v>45260</v>
      </c>
      <c r="B474" s="33" t="s">
        <v>218</v>
      </c>
      <c r="C474" s="31" t="s">
        <v>219</v>
      </c>
      <c r="D474" s="63">
        <v>14245</v>
      </c>
      <c r="E474" s="93"/>
      <c r="F474" s="108">
        <f t="shared" si="3"/>
        <v>24859895.000000037</v>
      </c>
      <c r="G474" s="135"/>
      <c r="H474" s="9"/>
      <c r="I474" s="9"/>
      <c r="J474" s="9"/>
      <c r="K474" s="9"/>
      <c r="L474" s="9"/>
      <c r="M474" s="9"/>
      <c r="N474" s="9"/>
      <c r="O474" s="9"/>
      <c r="P474" s="9"/>
      <c r="Q474" s="9"/>
      <c r="R474" s="9"/>
      <c r="S474" s="9"/>
      <c r="T474" s="9"/>
      <c r="U474" s="9"/>
      <c r="V474" s="9"/>
      <c r="W474" s="9"/>
      <c r="X474" s="9"/>
    </row>
    <row r="475" spans="1:24" ht="30" customHeight="1" x14ac:dyDescent="0.25">
      <c r="A475" s="43">
        <v>45260</v>
      </c>
      <c r="B475" s="32"/>
      <c r="C475" s="19" t="s">
        <v>36</v>
      </c>
      <c r="D475" s="90">
        <v>24829.86</v>
      </c>
      <c r="E475" s="89"/>
      <c r="F475" s="108">
        <f>F474-D475+E475</f>
        <v>24835065.140000038</v>
      </c>
      <c r="G475" s="135"/>
    </row>
    <row r="476" spans="1:24" ht="30" customHeight="1" x14ac:dyDescent="0.25">
      <c r="A476" s="96">
        <v>45260</v>
      </c>
      <c r="B476" s="33"/>
      <c r="C476" s="31" t="s">
        <v>31</v>
      </c>
      <c r="D476" s="63">
        <v>175</v>
      </c>
      <c r="E476" s="94"/>
      <c r="F476" s="108">
        <f t="shared" ref="F476:F477" si="4">F475-D476+E476</f>
        <v>24834890.140000038</v>
      </c>
      <c r="G476" s="135"/>
    </row>
    <row r="477" spans="1:24" ht="30" customHeight="1" thickBot="1" x14ac:dyDescent="0.3">
      <c r="A477" s="122" t="str">
        <f>$A$22</f>
        <v>BALANCE AL 30/11/2023</v>
      </c>
      <c r="B477" s="123"/>
      <c r="C477" s="123"/>
      <c r="D477" s="123"/>
      <c r="E477" s="124"/>
      <c r="F477" s="109">
        <f>+F476</f>
        <v>24834890.140000038</v>
      </c>
      <c r="G477" s="135"/>
    </row>
    <row r="478" spans="1:24" x14ac:dyDescent="0.25">
      <c r="A478" s="35"/>
      <c r="B478" s="35"/>
      <c r="C478" s="35"/>
      <c r="D478" s="35"/>
      <c r="E478" s="57"/>
      <c r="F478" s="76"/>
    </row>
    <row r="479" spans="1:24" x14ac:dyDescent="0.25">
      <c r="A479" s="35"/>
      <c r="B479" s="35"/>
      <c r="C479" s="35"/>
      <c r="D479" s="35"/>
      <c r="E479" s="57"/>
      <c r="F479" s="76"/>
    </row>
    <row r="480" spans="1:24" ht="20.100000000000001" customHeight="1" x14ac:dyDescent="0.25">
      <c r="A480" s="45"/>
      <c r="C480" s="48"/>
      <c r="D480" s="9"/>
      <c r="E480" s="9"/>
      <c r="F480" s="9"/>
    </row>
    <row r="481" spans="1:24" ht="20.100000000000001" customHeight="1" x14ac:dyDescent="0.25">
      <c r="D481" s="9"/>
      <c r="E481" s="9"/>
      <c r="F481" s="9"/>
    </row>
    <row r="482" spans="1:24" ht="20.100000000000001" customHeight="1" x14ac:dyDescent="0.25">
      <c r="A482" s="121" t="s">
        <v>10</v>
      </c>
      <c r="B482" s="121"/>
      <c r="D482" s="118" t="s">
        <v>227</v>
      </c>
      <c r="E482" s="118"/>
      <c r="F482" s="118"/>
    </row>
    <row r="483" spans="1:24" ht="20.100000000000001" customHeight="1" x14ac:dyDescent="0.25">
      <c r="A483" s="113" t="s">
        <v>11</v>
      </c>
      <c r="B483" s="113"/>
      <c r="D483" s="119" t="s">
        <v>32</v>
      </c>
      <c r="E483" s="119"/>
      <c r="F483" s="119"/>
    </row>
    <row r="484" spans="1:24" ht="20.100000000000001" customHeight="1" x14ac:dyDescent="0.25">
      <c r="A484" s="116" t="s">
        <v>12</v>
      </c>
      <c r="B484" s="116"/>
      <c r="D484" s="120" t="s">
        <v>13</v>
      </c>
      <c r="E484" s="120"/>
      <c r="F484" s="120"/>
    </row>
    <row r="485" spans="1:24" ht="20.100000000000001" customHeight="1" x14ac:dyDescent="0.25">
      <c r="A485" s="116"/>
      <c r="B485" s="116"/>
    </row>
    <row r="486" spans="1:24" ht="20.100000000000001" customHeight="1" x14ac:dyDescent="0.25">
      <c r="A486" s="40"/>
      <c r="B486" s="1"/>
    </row>
    <row r="487" spans="1:24" ht="20.100000000000001" customHeight="1" x14ac:dyDescent="0.25">
      <c r="A487" s="40"/>
      <c r="B487" s="1"/>
      <c r="C487" s="59" t="s">
        <v>228</v>
      </c>
      <c r="D487" s="9"/>
      <c r="E487" s="9"/>
      <c r="G487" s="27"/>
    </row>
    <row r="488" spans="1:24" ht="20.100000000000001" customHeight="1" x14ac:dyDescent="0.25">
      <c r="A488" s="40"/>
      <c r="B488" s="1"/>
      <c r="C488" s="57" t="s">
        <v>14</v>
      </c>
      <c r="D488" s="11"/>
      <c r="E488" s="11"/>
      <c r="G488" s="27"/>
    </row>
    <row r="489" spans="1:24" x14ac:dyDescent="0.25">
      <c r="A489" s="40"/>
      <c r="B489" s="1"/>
      <c r="C489" s="50" t="s">
        <v>15</v>
      </c>
      <c r="D489" s="9"/>
      <c r="G489" s="27"/>
    </row>
    <row r="490" spans="1:24" ht="15" customHeight="1" x14ac:dyDescent="0.25">
      <c r="A490" s="40"/>
      <c r="B490" s="1"/>
      <c r="C490" s="49"/>
      <c r="D490" s="9"/>
    </row>
    <row r="491" spans="1:24" ht="15" customHeight="1" x14ac:dyDescent="0.25">
      <c r="A491" s="40"/>
      <c r="B491" s="1"/>
      <c r="C491" s="49"/>
      <c r="D491" s="9"/>
    </row>
    <row r="492" spans="1:24" ht="15" customHeight="1" x14ac:dyDescent="0.25">
      <c r="A492" s="40"/>
      <c r="B492" s="1"/>
      <c r="C492" s="49"/>
      <c r="D492" s="9"/>
    </row>
    <row r="493" spans="1:24" ht="15" customHeight="1" x14ac:dyDescent="0.25">
      <c r="A493" s="40"/>
      <c r="B493" s="1"/>
      <c r="C493" s="49"/>
      <c r="D493" s="9"/>
      <c r="G493" s="27"/>
    </row>
    <row r="494" spans="1:24" ht="15" customHeight="1" x14ac:dyDescent="0.25">
      <c r="A494" s="40"/>
      <c r="B494" s="1"/>
      <c r="C494" s="49"/>
      <c r="D494" s="9"/>
      <c r="G494" s="27"/>
    </row>
    <row r="495" spans="1:24" s="14" customFormat="1" ht="15" customHeight="1" x14ac:dyDescent="0.25">
      <c r="A495" s="40"/>
      <c r="B495" s="1"/>
      <c r="C495" s="49"/>
      <c r="D495" s="9"/>
      <c r="E495" s="12"/>
      <c r="F495" s="12"/>
      <c r="G495" s="27"/>
      <c r="H495" s="27"/>
      <c r="I495" s="27"/>
      <c r="J495" s="27"/>
      <c r="K495" s="27"/>
      <c r="L495" s="27"/>
      <c r="M495" s="27"/>
      <c r="N495" s="27"/>
      <c r="O495" s="27"/>
      <c r="P495" s="27"/>
      <c r="Q495" s="27"/>
      <c r="R495" s="27"/>
      <c r="S495" s="27"/>
      <c r="T495" s="27"/>
      <c r="U495" s="27"/>
      <c r="V495" s="27"/>
      <c r="W495" s="27"/>
      <c r="X495" s="27"/>
    </row>
    <row r="496" spans="1:24" s="14" customFormat="1" ht="15" customHeight="1" x14ac:dyDescent="0.25">
      <c r="A496" s="40"/>
      <c r="B496" s="1"/>
      <c r="C496" s="49"/>
      <c r="D496" s="9"/>
      <c r="E496" s="12"/>
      <c r="F496" s="12"/>
      <c r="G496" s="27"/>
      <c r="H496" s="27"/>
      <c r="I496" s="27"/>
      <c r="J496" s="27"/>
      <c r="K496" s="27"/>
      <c r="L496" s="27"/>
      <c r="M496" s="27"/>
      <c r="N496" s="27"/>
      <c r="O496" s="27"/>
      <c r="P496" s="27"/>
      <c r="Q496" s="27"/>
      <c r="R496" s="27"/>
      <c r="S496" s="27"/>
      <c r="T496" s="27"/>
      <c r="U496" s="27"/>
      <c r="V496" s="27"/>
      <c r="W496" s="27"/>
      <c r="X496" s="27"/>
    </row>
    <row r="497" spans="1:24" ht="15" customHeight="1" x14ac:dyDescent="0.25">
      <c r="A497" s="40"/>
      <c r="B497" s="1"/>
      <c r="C497" s="49"/>
      <c r="D497" s="9"/>
    </row>
    <row r="498" spans="1:24" ht="15" customHeight="1" x14ac:dyDescent="0.25">
      <c r="A498" s="40"/>
      <c r="B498" s="1"/>
      <c r="C498" s="49"/>
      <c r="D498" s="9"/>
    </row>
    <row r="499" spans="1:24" ht="15" customHeight="1" x14ac:dyDescent="0.25">
      <c r="A499" s="40"/>
      <c r="B499" s="1"/>
    </row>
    <row r="500" spans="1:24" s="14" customFormat="1" ht="15" customHeight="1" x14ac:dyDescent="0.25">
      <c r="A500" s="40"/>
      <c r="B500" s="1"/>
      <c r="C500" s="47"/>
      <c r="D500" s="12"/>
      <c r="E500" s="12"/>
      <c r="F500" s="12"/>
      <c r="G500" s="2"/>
      <c r="H500" s="27"/>
      <c r="I500" s="27"/>
      <c r="J500" s="27"/>
      <c r="K500" s="27"/>
      <c r="L500" s="27"/>
      <c r="M500" s="27"/>
      <c r="N500" s="27"/>
      <c r="O500" s="27"/>
      <c r="P500" s="27"/>
      <c r="Q500" s="27"/>
      <c r="R500" s="27"/>
      <c r="S500" s="27"/>
      <c r="T500" s="27"/>
      <c r="U500" s="27"/>
      <c r="V500" s="27"/>
      <c r="W500" s="27"/>
      <c r="X500" s="27"/>
    </row>
    <row r="501" spans="1:24" s="14" customFormat="1" x14ac:dyDescent="0.25">
      <c r="A501" s="40"/>
      <c r="B501" s="1"/>
      <c r="C501" s="47"/>
      <c r="D501" s="12"/>
      <c r="E501" s="12"/>
      <c r="F501" s="12"/>
      <c r="G501" s="2"/>
      <c r="H501" s="27"/>
      <c r="I501" s="27"/>
      <c r="J501" s="27"/>
      <c r="K501" s="27"/>
      <c r="L501" s="27"/>
      <c r="M501" s="27"/>
      <c r="N501" s="27"/>
      <c r="O501" s="27"/>
      <c r="P501" s="27"/>
      <c r="Q501" s="27"/>
      <c r="R501" s="27"/>
      <c r="S501" s="27"/>
      <c r="T501" s="27"/>
      <c r="U501" s="27"/>
      <c r="V501" s="27"/>
      <c r="W501" s="27"/>
      <c r="X501" s="27"/>
    </row>
    <row r="502" spans="1:24" s="14" customFormat="1" ht="12.75" customHeight="1" x14ac:dyDescent="0.25">
      <c r="A502" s="95"/>
      <c r="B502" s="1"/>
      <c r="C502" s="47"/>
      <c r="D502" s="12"/>
      <c r="E502" s="12"/>
      <c r="F502" s="12"/>
      <c r="G502" s="2"/>
      <c r="H502" s="27"/>
      <c r="I502" s="27"/>
      <c r="J502" s="27"/>
      <c r="K502" s="27"/>
      <c r="L502" s="27"/>
      <c r="M502" s="27"/>
      <c r="N502" s="27"/>
      <c r="O502" s="27"/>
      <c r="P502" s="27"/>
      <c r="Q502" s="27"/>
      <c r="R502" s="27"/>
      <c r="S502" s="27"/>
      <c r="T502" s="27"/>
      <c r="U502" s="27"/>
      <c r="V502" s="27"/>
      <c r="W502" s="27"/>
      <c r="X502" s="27"/>
    </row>
    <row r="503" spans="1:24" s="14" customFormat="1" x14ac:dyDescent="0.25">
      <c r="A503" s="30"/>
      <c r="B503" s="8"/>
      <c r="C503" s="47"/>
      <c r="D503" s="12"/>
      <c r="E503" s="12"/>
      <c r="F503" s="12"/>
      <c r="G503" s="2"/>
      <c r="H503" s="27"/>
      <c r="I503" s="27"/>
      <c r="J503" s="27"/>
      <c r="K503" s="27"/>
      <c r="L503" s="27"/>
      <c r="M503" s="27"/>
      <c r="N503" s="27"/>
      <c r="O503" s="27"/>
      <c r="P503" s="27"/>
      <c r="Q503" s="27"/>
      <c r="R503" s="27"/>
      <c r="S503" s="27"/>
      <c r="T503" s="27"/>
      <c r="U503" s="27"/>
      <c r="V503" s="27"/>
      <c r="W503" s="27"/>
      <c r="X503" s="27"/>
    </row>
    <row r="504" spans="1:24" s="14" customFormat="1" ht="20.100000000000001" customHeight="1" x14ac:dyDescent="0.25">
      <c r="A504" s="114" t="s">
        <v>19</v>
      </c>
      <c r="B504" s="114"/>
      <c r="C504" s="114"/>
      <c r="D504" s="114"/>
      <c r="E504" s="114"/>
      <c r="F504" s="114"/>
      <c r="G504" s="2"/>
      <c r="H504" s="27"/>
      <c r="I504" s="27"/>
      <c r="J504" s="27"/>
      <c r="K504" s="27"/>
      <c r="L504" s="27"/>
      <c r="M504" s="27"/>
      <c r="N504" s="27"/>
      <c r="O504" s="27"/>
      <c r="P504" s="27"/>
      <c r="Q504" s="27"/>
      <c r="R504" s="27"/>
      <c r="S504" s="27"/>
      <c r="T504" s="27"/>
      <c r="U504" s="27"/>
      <c r="V504" s="27"/>
      <c r="W504" s="27"/>
      <c r="X504" s="27"/>
    </row>
    <row r="505" spans="1:24" ht="20.100000000000001" customHeight="1" x14ac:dyDescent="0.25">
      <c r="A505" s="114" t="s">
        <v>27</v>
      </c>
      <c r="B505" s="114"/>
      <c r="C505" s="114"/>
      <c r="D505" s="114"/>
      <c r="E505" s="114"/>
      <c r="F505" s="114"/>
    </row>
    <row r="506" spans="1:24" ht="20.100000000000001" customHeight="1" x14ac:dyDescent="0.25">
      <c r="A506" s="114" t="s">
        <v>30</v>
      </c>
      <c r="B506" s="114"/>
      <c r="C506" s="114"/>
      <c r="D506" s="114"/>
      <c r="E506" s="114"/>
      <c r="F506" s="114"/>
    </row>
    <row r="507" spans="1:24" ht="20.100000000000001" customHeight="1" x14ac:dyDescent="0.25">
      <c r="A507" s="114" t="str">
        <f>$A$17</f>
        <v>DEL 01 AL 30 DE NOVIEMBRE DE 2023</v>
      </c>
      <c r="B507" s="114"/>
      <c r="C507" s="114"/>
      <c r="D507" s="114"/>
      <c r="E507" s="114"/>
      <c r="F507" s="114"/>
    </row>
    <row r="508" spans="1:24" ht="20.100000000000001" customHeight="1" thickBot="1" x14ac:dyDescent="0.3">
      <c r="A508" s="115" t="s">
        <v>3</v>
      </c>
      <c r="B508" s="115"/>
      <c r="C508" s="115"/>
      <c r="D508" s="115"/>
      <c r="E508" s="115"/>
      <c r="F508" s="115"/>
    </row>
    <row r="509" spans="1:24" ht="30" customHeight="1" x14ac:dyDescent="0.25">
      <c r="A509" s="39" t="s">
        <v>4</v>
      </c>
      <c r="B509" s="16" t="s">
        <v>5</v>
      </c>
      <c r="C509" s="51" t="s">
        <v>6</v>
      </c>
      <c r="D509" s="17" t="s">
        <v>7</v>
      </c>
      <c r="E509" s="17" t="s">
        <v>8</v>
      </c>
      <c r="F509" s="75" t="s">
        <v>9</v>
      </c>
    </row>
    <row r="510" spans="1:24" ht="30" customHeight="1" x14ac:dyDescent="0.25">
      <c r="A510" s="125" t="str">
        <f>$A$20</f>
        <v>BALANCE INICIAL</v>
      </c>
      <c r="B510" s="126"/>
      <c r="C510" s="126"/>
      <c r="D510" s="126"/>
      <c r="E510" s="127"/>
      <c r="F510" s="81">
        <v>156833.92000000001</v>
      </c>
    </row>
    <row r="511" spans="1:24" ht="30" customHeight="1" x14ac:dyDescent="0.25">
      <c r="A511" s="23">
        <v>45260</v>
      </c>
      <c r="B511" s="7"/>
      <c r="C511" s="60" t="s">
        <v>31</v>
      </c>
      <c r="D511" s="73">
        <v>175</v>
      </c>
      <c r="E511" s="6"/>
      <c r="F511" s="77">
        <f>+F510-D511+E511</f>
        <v>156658.92000000001</v>
      </c>
    </row>
    <row r="512" spans="1:24" ht="30" customHeight="1" thickBot="1" x14ac:dyDescent="0.3">
      <c r="A512" s="122" t="str">
        <f>$A$22</f>
        <v>BALANCE AL 30/11/2023</v>
      </c>
      <c r="B512" s="123"/>
      <c r="C512" s="123"/>
      <c r="D512" s="123"/>
      <c r="E512" s="124"/>
      <c r="F512" s="84">
        <f>F510-D511</f>
        <v>156658.92000000001</v>
      </c>
    </row>
    <row r="513" spans="1:6" x14ac:dyDescent="0.25">
      <c r="A513" s="42"/>
      <c r="C513" s="48"/>
      <c r="D513" s="9"/>
      <c r="E513" s="9"/>
      <c r="F513" s="70"/>
    </row>
    <row r="516" spans="1:6" x14ac:dyDescent="0.25">
      <c r="A516" s="134"/>
      <c r="B516" s="134"/>
      <c r="D516" s="9"/>
      <c r="E516" s="9"/>
      <c r="F516" s="9"/>
    </row>
    <row r="517" spans="1:6" x14ac:dyDescent="0.25">
      <c r="A517" s="121" t="s">
        <v>10</v>
      </c>
      <c r="B517" s="121"/>
      <c r="D517" s="118" t="s">
        <v>227</v>
      </c>
      <c r="E517" s="118"/>
      <c r="F517" s="118"/>
    </row>
    <row r="518" spans="1:6" x14ac:dyDescent="0.25">
      <c r="A518" s="113" t="s">
        <v>11</v>
      </c>
      <c r="B518" s="113"/>
      <c r="D518" s="119" t="s">
        <v>32</v>
      </c>
      <c r="E518" s="119"/>
      <c r="F518" s="119"/>
    </row>
    <row r="519" spans="1:6" x14ac:dyDescent="0.25">
      <c r="A519" s="116" t="s">
        <v>12</v>
      </c>
      <c r="B519" s="116"/>
      <c r="D519" s="120" t="s">
        <v>13</v>
      </c>
      <c r="E519" s="120"/>
      <c r="F519" s="120"/>
    </row>
    <row r="520" spans="1:6" x14ac:dyDescent="0.25">
      <c r="A520" s="40"/>
      <c r="B520" s="1"/>
    </row>
    <row r="521" spans="1:6" x14ac:dyDescent="0.25">
      <c r="C521" s="61"/>
      <c r="D521" s="9"/>
      <c r="E521" s="9"/>
    </row>
    <row r="522" spans="1:6" ht="18.75" customHeight="1" x14ac:dyDescent="0.25">
      <c r="C522" s="62" t="s">
        <v>228</v>
      </c>
      <c r="D522" s="9"/>
    </row>
    <row r="523" spans="1:6" ht="20.25" customHeight="1" x14ac:dyDescent="0.25">
      <c r="C523" s="57" t="s">
        <v>14</v>
      </c>
      <c r="D523" s="11"/>
    </row>
    <row r="524" spans="1:6" ht="22.5" customHeight="1" x14ac:dyDescent="0.25">
      <c r="C524" s="50" t="s">
        <v>15</v>
      </c>
    </row>
  </sheetData>
  <mergeCells count="163">
    <mergeCell ref="A22:E22"/>
    <mergeCell ref="A518:B518"/>
    <mergeCell ref="D518:F518"/>
    <mergeCell ref="A519:B519"/>
    <mergeCell ref="D519:F519"/>
    <mergeCell ref="A507:F507"/>
    <mergeCell ref="A508:F508"/>
    <mergeCell ref="A512:E512"/>
    <mergeCell ref="A516:B516"/>
    <mergeCell ref="A517:B517"/>
    <mergeCell ref="D517:F517"/>
    <mergeCell ref="A510:E510"/>
    <mergeCell ref="A484:B484"/>
    <mergeCell ref="D484:F484"/>
    <mergeCell ref="A485:B485"/>
    <mergeCell ref="A504:F504"/>
    <mergeCell ref="A505:F505"/>
    <mergeCell ref="A506:F506"/>
    <mergeCell ref="A392:F392"/>
    <mergeCell ref="A477:E477"/>
    <mergeCell ref="A482:B482"/>
    <mergeCell ref="D482:F482"/>
    <mergeCell ref="A483:B483"/>
    <mergeCell ref="D483:F483"/>
    <mergeCell ref="A394:E394"/>
    <mergeCell ref="A373:B373"/>
    <mergeCell ref="D373:F373"/>
    <mergeCell ref="A388:F388"/>
    <mergeCell ref="A389:F389"/>
    <mergeCell ref="A390:F390"/>
    <mergeCell ref="A391:F391"/>
    <mergeCell ref="A360:F360"/>
    <mergeCell ref="A367:E367"/>
    <mergeCell ref="A371:B371"/>
    <mergeCell ref="D371:F371"/>
    <mergeCell ref="A372:B372"/>
    <mergeCell ref="D372:F372"/>
    <mergeCell ref="A362:E362"/>
    <mergeCell ref="A325:B325"/>
    <mergeCell ref="D325:F325"/>
    <mergeCell ref="A356:F356"/>
    <mergeCell ref="A357:F357"/>
    <mergeCell ref="A358:F358"/>
    <mergeCell ref="A359:F359"/>
    <mergeCell ref="A315:F315"/>
    <mergeCell ref="A316:F316"/>
    <mergeCell ref="A320:E320"/>
    <mergeCell ref="A323:B323"/>
    <mergeCell ref="D323:F323"/>
    <mergeCell ref="A324:B324"/>
    <mergeCell ref="D324:F324"/>
    <mergeCell ref="A318:E318"/>
    <mergeCell ref="C271:D271"/>
    <mergeCell ref="C272:D272"/>
    <mergeCell ref="C273:D273"/>
    <mergeCell ref="A312:F312"/>
    <mergeCell ref="A313:F313"/>
    <mergeCell ref="A314:F314"/>
    <mergeCell ref="A265:B265"/>
    <mergeCell ref="D265:F265"/>
    <mergeCell ref="A266:B266"/>
    <mergeCell ref="D266:F266"/>
    <mergeCell ref="A267:B267"/>
    <mergeCell ref="D267:F267"/>
    <mergeCell ref="A252:F252"/>
    <mergeCell ref="A253:F253"/>
    <mergeCell ref="A254:F254"/>
    <mergeCell ref="A255:F255"/>
    <mergeCell ref="A256:F256"/>
    <mergeCell ref="A260:E260"/>
    <mergeCell ref="A220:B220"/>
    <mergeCell ref="D220:F220"/>
    <mergeCell ref="A221:B221"/>
    <mergeCell ref="C223:D223"/>
    <mergeCell ref="C224:D224"/>
    <mergeCell ref="C225:D225"/>
    <mergeCell ref="A258:E258"/>
    <mergeCell ref="A210:F210"/>
    <mergeCell ref="A214:E214"/>
    <mergeCell ref="A218:B218"/>
    <mergeCell ref="D218:F218"/>
    <mergeCell ref="A219:B219"/>
    <mergeCell ref="D219:F219"/>
    <mergeCell ref="C188:D188"/>
    <mergeCell ref="C196:D196"/>
    <mergeCell ref="A206:F206"/>
    <mergeCell ref="A207:F207"/>
    <mergeCell ref="A208:F208"/>
    <mergeCell ref="A209:F209"/>
    <mergeCell ref="A212:E212"/>
    <mergeCell ref="A183:B183"/>
    <mergeCell ref="E183:F183"/>
    <mergeCell ref="A184:B184"/>
    <mergeCell ref="E184:F184"/>
    <mergeCell ref="C186:D186"/>
    <mergeCell ref="C187:D187"/>
    <mergeCell ref="A173:F173"/>
    <mergeCell ref="A177:E177"/>
    <mergeCell ref="A181:B181"/>
    <mergeCell ref="E181:F181"/>
    <mergeCell ref="A182:B182"/>
    <mergeCell ref="E182:F182"/>
    <mergeCell ref="A175:E175"/>
    <mergeCell ref="A167:F167"/>
    <mergeCell ref="A168:F168"/>
    <mergeCell ref="A169:F169"/>
    <mergeCell ref="A170:F170"/>
    <mergeCell ref="A171:F171"/>
    <mergeCell ref="A172:F172"/>
    <mergeCell ref="C154:D154"/>
    <mergeCell ref="C155:D155"/>
    <mergeCell ref="C156:D156"/>
    <mergeCell ref="C157:D157"/>
    <mergeCell ref="A146:E146"/>
    <mergeCell ref="A150:B150"/>
    <mergeCell ref="E150:F150"/>
    <mergeCell ref="A151:B151"/>
    <mergeCell ref="E151:F151"/>
    <mergeCell ref="A152:B152"/>
    <mergeCell ref="E152:F152"/>
    <mergeCell ref="A137:F137"/>
    <mergeCell ref="A138:F138"/>
    <mergeCell ref="A139:F139"/>
    <mergeCell ref="A140:F140"/>
    <mergeCell ref="A141:F141"/>
    <mergeCell ref="A142:F142"/>
    <mergeCell ref="A144:E144"/>
    <mergeCell ref="A122:B122"/>
    <mergeCell ref="E122:F122"/>
    <mergeCell ref="C124:D124"/>
    <mergeCell ref="C125:D125"/>
    <mergeCell ref="C126:D126"/>
    <mergeCell ref="A136:F136"/>
    <mergeCell ref="A46:F46"/>
    <mergeCell ref="A47:F47"/>
    <mergeCell ref="A116:E116"/>
    <mergeCell ref="A120:B120"/>
    <mergeCell ref="E120:F120"/>
    <mergeCell ref="A121:B121"/>
    <mergeCell ref="E121:F121"/>
    <mergeCell ref="A49:E49"/>
    <mergeCell ref="C30:D30"/>
    <mergeCell ref="C31:D31"/>
    <mergeCell ref="C32:D32"/>
    <mergeCell ref="A43:F43"/>
    <mergeCell ref="A44:F44"/>
    <mergeCell ref="A45:F45"/>
    <mergeCell ref="A26:B26"/>
    <mergeCell ref="E26:F26"/>
    <mergeCell ref="A27:B27"/>
    <mergeCell ref="E27:F27"/>
    <mergeCell ref="A28:B28"/>
    <mergeCell ref="E28:F28"/>
    <mergeCell ref="A20:E20"/>
    <mergeCell ref="A14:F14"/>
    <mergeCell ref="A15:F15"/>
    <mergeCell ref="A16:F16"/>
    <mergeCell ref="A17:F17"/>
    <mergeCell ref="A18:F18"/>
    <mergeCell ref="A1:F1"/>
    <mergeCell ref="A5:F5"/>
    <mergeCell ref="A6:F6"/>
    <mergeCell ref="A7:F7"/>
  </mergeCells>
  <printOptions horizontalCentered="1"/>
  <pageMargins left="0.70866141732283472" right="0.70866141732283472" top="0.74803149606299213" bottom="0.74803149606299213" header="0.31496062992125984" footer="0.31496062992125984"/>
  <pageSetup scale="57" orientation="portrait" r:id="rId1"/>
  <headerFooter>
    <oddFooter>Página &amp;P</oddFooter>
  </headerFooter>
  <rowBreaks count="13" manualBreakCount="13">
    <brk id="34" max="16383" man="1"/>
    <brk id="127" max="16383" man="1"/>
    <brk id="158" max="16383" man="1"/>
    <brk id="194" max="16383" man="1"/>
    <brk id="242" max="16383" man="1"/>
    <brk id="302" max="16383" man="1"/>
    <brk id="340" max="16383" man="1"/>
    <brk id="382" max="16383" man="1"/>
    <brk id="424" max="16383" man="1"/>
    <brk id="449" max="16383" man="1"/>
    <brk id="461" max="16383" man="1"/>
    <brk id="472" max="16383" man="1"/>
    <brk id="491" max="16383" man="1"/>
  </rowBreaks>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LIBRO BANCO NOVIEMBRE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Yohelina Ferreras de Méndez</dc:creator>
  <cp:lastModifiedBy>Yohelina Ferreras de Méndez</cp:lastModifiedBy>
  <cp:lastPrinted>2023-12-08T18:30:34Z</cp:lastPrinted>
  <dcterms:created xsi:type="dcterms:W3CDTF">2023-05-08T15:17:30Z</dcterms:created>
  <dcterms:modified xsi:type="dcterms:W3CDTF">2023-12-08T18:34:02Z</dcterms:modified>
</cp:coreProperties>
</file>